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vlaamsenergiebedrijf.sharepoint.com/Communicatie/Algemene resources/"/>
    </mc:Choice>
  </mc:AlternateContent>
  <xr:revisionPtr revIDLastSave="0" documentId="8_{DFA80802-790C-4F24-A048-8FD82EAC07EE}" xr6:coauthVersionLast="47" xr6:coauthVersionMax="47" xr10:uidLastSave="{00000000-0000-0000-0000-000000000000}"/>
  <bookViews>
    <workbookView xWindow="-108" yWindow="-108" windowWidth="23256" windowHeight="12576" firstSheet="1" xr2:uid="{E109BC23-3C0E-4438-AEFF-017B5EB2098F}"/>
  </bookViews>
  <sheets>
    <sheet name="Uitleg   " sheetId="10" r:id="rId1"/>
    <sheet name="Investeringen" sheetId="1" r:id="rId2"/>
    <sheet name="Omzetting CO2 " sheetId="8" r:id="rId3"/>
    <sheet name="waarden" sheetId="2" r:id="rId4"/>
    <sheet name="Reporting to EASME" sheetId="3" state="hidden" r:id="rId5"/>
  </sheets>
  <definedNames>
    <definedName name="_xlnm._FilterDatabase" localSheetId="1" hidden="1">Investeringen!$A$1:$Z$29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1" l="1"/>
  <c r="H7" i="3"/>
  <c r="H8" i="3"/>
  <c r="H9" i="3"/>
  <c r="H10" i="3"/>
  <c r="E8" i="3"/>
  <c r="E9" i="3"/>
  <c r="E10" i="3"/>
  <c r="F7" i="3"/>
  <c r="F8" i="3"/>
  <c r="F9" i="3"/>
  <c r="F10" i="3"/>
  <c r="C8" i="3"/>
  <c r="B8" i="3"/>
  <c r="B10" i="3"/>
  <c r="C10" i="3"/>
  <c r="D10" i="3"/>
  <c r="P10" i="3"/>
  <c r="Q10" i="3"/>
  <c r="B9" i="3"/>
  <c r="C9" i="3"/>
  <c r="D9" i="3"/>
  <c r="P9" i="3"/>
  <c r="Q9" i="3"/>
  <c r="D8" i="3"/>
  <c r="L8" i="3"/>
  <c r="M8" i="3"/>
  <c r="N8" i="3"/>
  <c r="O8" i="3"/>
  <c r="P8" i="3"/>
  <c r="Q8" i="3"/>
  <c r="B7" i="3"/>
  <c r="C7" i="3"/>
  <c r="D7" i="3"/>
  <c r="P7" i="3"/>
  <c r="Q7" i="3"/>
  <c r="U19" i="1"/>
  <c r="X19" i="1"/>
  <c r="U21" i="1"/>
  <c r="X21" i="1"/>
  <c r="U22" i="1"/>
  <c r="X22" i="1"/>
  <c r="Z22" i="1"/>
  <c r="U23" i="1"/>
  <c r="G7" i="3" s="1"/>
  <c r="X23" i="1"/>
  <c r="M7" i="3"/>
  <c r="O7" i="3"/>
  <c r="U24" i="1"/>
  <c r="Z24" i="1" s="1"/>
  <c r="X24" i="1"/>
  <c r="U25" i="1"/>
  <c r="G9" i="3" s="1"/>
  <c r="X25" i="1"/>
  <c r="M9" i="3"/>
  <c r="O9" i="3"/>
  <c r="U26" i="1"/>
  <c r="G10" i="3" s="1"/>
  <c r="X26" i="1"/>
  <c r="M10" i="3"/>
  <c r="O10" i="3"/>
  <c r="P27" i="1"/>
  <c r="AE27" i="1"/>
  <c r="AF27" i="1"/>
  <c r="AG27" i="1"/>
  <c r="AH27" i="1"/>
  <c r="AK27" i="1"/>
  <c r="AL27" i="1"/>
  <c r="AM27" i="1"/>
  <c r="L7" i="3" l="1"/>
  <c r="N7" i="3"/>
  <c r="N9" i="3"/>
  <c r="L9" i="3"/>
  <c r="N10" i="3"/>
  <c r="G8" i="3"/>
  <c r="L10" i="3"/>
  <c r="Y25" i="1"/>
  <c r="AD27" i="1"/>
  <c r="S27" i="1"/>
  <c r="Y24" i="1"/>
  <c r="AB27" i="1"/>
  <c r="Z25" i="1"/>
  <c r="Y22" i="1"/>
  <c r="X27" i="1"/>
  <c r="U27" i="1"/>
  <c r="Y19" i="1"/>
  <c r="Z19" i="1"/>
  <c r="Z23" i="1"/>
  <c r="Y23" i="1"/>
  <c r="Z21" i="1"/>
  <c r="Y21" i="1"/>
  <c r="Y26" i="1"/>
  <c r="Z26" i="1"/>
  <c r="V27" i="1"/>
  <c r="U3" i="1"/>
  <c r="AI27" i="1" l="1"/>
  <c r="Z27" i="1"/>
  <c r="Y27" i="1"/>
  <c r="Q6" i="3"/>
  <c r="Q5" i="3"/>
  <c r="P6" i="3"/>
  <c r="P5" i="3"/>
  <c r="O6" i="3"/>
  <c r="O5" i="3"/>
  <c r="N6" i="3"/>
  <c r="N5" i="3"/>
  <c r="M6" i="3"/>
  <c r="M5" i="3"/>
  <c r="L6" i="3"/>
  <c r="L5" i="3"/>
  <c r="H5" i="3"/>
  <c r="G5" i="3"/>
  <c r="F5" i="3"/>
  <c r="E5" i="3"/>
  <c r="D6" i="3"/>
  <c r="D5" i="3"/>
  <c r="C6" i="3"/>
  <c r="C5" i="3"/>
  <c r="B6" i="3"/>
  <c r="B5" i="3"/>
  <c r="Q4" i="3"/>
  <c r="P4" i="3"/>
  <c r="O4" i="3"/>
  <c r="N4" i="3"/>
  <c r="M4" i="3"/>
  <c r="L4" i="3"/>
  <c r="H4" i="3"/>
  <c r="F4" i="3"/>
  <c r="E4" i="3"/>
  <c r="D4" i="3"/>
  <c r="C4" i="3"/>
  <c r="B4" i="3"/>
  <c r="AM18" i="1" l="1"/>
  <c r="AL18" i="1"/>
  <c r="AK18" i="1"/>
  <c r="AI18" i="1"/>
  <c r="AH18" i="1"/>
  <c r="AG18" i="1"/>
  <c r="AF18" i="1"/>
  <c r="AL29" i="1" l="1"/>
  <c r="AH29" i="1"/>
  <c r="AG29" i="1"/>
  <c r="AF29" i="1"/>
  <c r="V18" i="1"/>
  <c r="P18" i="1"/>
  <c r="AE18" i="1"/>
  <c r="AD18" i="1"/>
  <c r="AC18" i="1"/>
  <c r="AB18" i="1"/>
  <c r="AD29" i="1" l="1"/>
  <c r="V29" i="1"/>
  <c r="P29" i="1"/>
  <c r="AE29" i="1"/>
  <c r="G4" i="3" l="1"/>
  <c r="G6" i="3"/>
  <c r="AI29" i="1"/>
  <c r="AK29" i="1"/>
  <c r="AM29" i="1"/>
  <c r="U4" i="1"/>
  <c r="Z4" i="1"/>
  <c r="U5" i="1"/>
  <c r="Z5" i="1"/>
  <c r="U6" i="1"/>
  <c r="Z6" i="1"/>
  <c r="Z7" i="1"/>
  <c r="U8" i="1"/>
  <c r="Z8" i="1" s="1"/>
  <c r="U9" i="1"/>
  <c r="Z9" i="1"/>
  <c r="U10" i="1"/>
  <c r="Z10" i="1" s="1"/>
  <c r="U11" i="1"/>
  <c r="Z11" i="1" s="1"/>
  <c r="Z12" i="1"/>
  <c r="U13" i="1"/>
  <c r="Z13" i="1" s="1"/>
  <c r="U14" i="1"/>
  <c r="Z14" i="1"/>
  <c r="U15" i="1"/>
  <c r="Z15" i="1" s="1"/>
  <c r="Z16" i="1"/>
  <c r="U17" i="1"/>
  <c r="Z17" i="1" s="1"/>
  <c r="S18" i="1"/>
  <c r="X15" i="1"/>
  <c r="X17" i="1"/>
  <c r="X16" i="1"/>
  <c r="U16" i="1"/>
  <c r="X14" i="1"/>
  <c r="X13" i="1"/>
  <c r="X12" i="1"/>
  <c r="U12" i="1"/>
  <c r="X11" i="1"/>
  <c r="X10" i="1"/>
  <c r="X9" i="1"/>
  <c r="X8" i="1"/>
  <c r="X7" i="1"/>
  <c r="U7" i="1"/>
  <c r="X6" i="1"/>
  <c r="X5" i="1"/>
  <c r="X4" i="1"/>
  <c r="X3" i="1"/>
  <c r="Y9" i="1" l="1"/>
  <c r="Y15" i="1"/>
  <c r="Y6" i="1"/>
  <c r="Y4" i="1"/>
  <c r="Y13" i="1"/>
  <c r="Y10" i="1"/>
  <c r="Y14" i="1"/>
  <c r="Y11" i="1"/>
  <c r="Y5" i="1"/>
  <c r="Y12" i="1"/>
  <c r="U18" i="1"/>
  <c r="U29" i="1" s="1"/>
  <c r="Z3" i="1"/>
  <c r="Z18" i="1" s="1"/>
  <c r="Y7" i="1"/>
  <c r="S29" i="1"/>
  <c r="Y16" i="1"/>
  <c r="Y8" i="1"/>
  <c r="Y17" i="1"/>
  <c r="X18" i="1"/>
  <c r="X29" i="1" s="1"/>
  <c r="Y3" i="1"/>
  <c r="Z29" i="1" l="1"/>
  <c r="Y18" i="1"/>
  <c r="Y29" i="1" s="1"/>
  <c r="AB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van Agtmaal</author>
    <author>tc={7923720F-19C7-4A0F-B811-8B05911A75FD}</author>
  </authors>
  <commentList>
    <comment ref="Z1" authorId="0" shapeId="0" xr:uid="{AF17DA30-D496-4B6A-B455-60E0EAFED310}">
      <text>
        <r>
          <rPr>
            <b/>
            <sz val="9"/>
            <color indexed="81"/>
            <rFont val="Tahoma"/>
            <family val="2"/>
          </rPr>
          <t>Erik van Agtmaal:</t>
        </r>
        <r>
          <rPr>
            <sz val="9"/>
            <color indexed="81"/>
            <rFont val="Tahoma"/>
            <family val="2"/>
          </rPr>
          <t xml:space="preserve">
ENKEL 100% en Strikte definitie
</t>
        </r>
      </text>
    </comment>
    <comment ref="AG2" authorId="1" shapeId="0" xr:uid="{7923720F-19C7-4A0F-B811-8B05911A75FD}">
      <text>
        <t>[Opmerkingenthread]
U kunt deze opmerkingenthread lezen in uw versie van Excel. Eventuele wijzigingen aan de thread gaan echter verloren als het bestand wordt geopend in een nieuwere versie van Excel. Meer informatie: https://go.microsoft.com/fwlink/?linkid=870924
Opmerking:
    omzettingsfactoren?</t>
      </text>
    </comment>
  </commentList>
</comments>
</file>

<file path=xl/sharedStrings.xml><?xml version="1.0" encoding="utf-8"?>
<sst xmlns="http://schemas.openxmlformats.org/spreadsheetml/2006/main" count="276" uniqueCount="218">
  <si>
    <t>UITLEG OVER DEZE EXCEL EN DE GEVRAAGDE INFORMATIE</t>
  </si>
  <si>
    <t>Doel van de Excel spreadsheet?</t>
  </si>
  <si>
    <r>
      <rPr>
        <b/>
        <sz val="11"/>
        <color theme="1"/>
        <rFont val="Calibri"/>
        <family val="2"/>
        <scheme val="minor"/>
      </rPr>
      <t>Opvolging en rapportering van investeringsprojecten binnen SURE2050</t>
    </r>
    <r>
      <rPr>
        <sz val="11"/>
        <color theme="1"/>
        <rFont val="Calibri"/>
        <family val="2"/>
        <scheme val="minor"/>
      </rPr>
      <t xml:space="preserve"> 
Het SURE2050 project ontvangt Europese subsidies in het kader van het HORIZON2020 Programma.  Eén van de voorwaarden voor het verkrijgen van de subsidies is dat voor minimaal 20 miljoen EUR geïnvesteerd wordt in maatregelen die leiden tot een energie-efficiëntieverbetering in gebouwen (en lokale hernieuwbare energie).  De investeringen moeten het gevolg zijn van SURE2050. Om de relatie aan te tonen tussen SURE2050 en de investering is een </t>
    </r>
    <r>
      <rPr>
        <b/>
        <sz val="11"/>
        <color theme="1"/>
        <rFont val="Calibri"/>
        <family val="2"/>
        <scheme val="minor"/>
      </rPr>
      <t>apart document in MS Word</t>
    </r>
    <r>
      <rPr>
        <sz val="11"/>
        <color theme="1"/>
        <rFont val="Calibri"/>
        <family val="2"/>
        <scheme val="minor"/>
      </rPr>
      <t xml:space="preserve"> opgemaakt. Dit document is op het leerplatform beschikbaar (Rapportage van investeringen). </t>
    </r>
  </si>
  <si>
    <t>Wie vult de Excel in?</t>
  </si>
  <si>
    <t>De entiteiten van de Vlaamse overheid vullen elk de gegevens in voor hun eigen investeringen.
Voor de lokale overheden wordt dit ingevuld door de lokale overheid zelf of door de consortiumpartner die de respectievelijke lokale overheid of investering begeleidt. Meestal is dit Fluvius.
De 'Reporting to CINEA' wordt door het Consortium ingevuld.</t>
  </si>
  <si>
    <t xml:space="preserve">Update van de rapportering </t>
  </si>
  <si>
    <r>
      <t xml:space="preserve">Vlaamse entiteiten geven ten laatste eind februari 2023 een finale </t>
    </r>
    <r>
      <rPr>
        <b/>
        <sz val="11"/>
        <color theme="1"/>
        <rFont val="Calibri"/>
        <family val="2"/>
        <scheme val="minor"/>
      </rPr>
      <t>update</t>
    </r>
    <r>
      <rPr>
        <sz val="11"/>
        <color theme="1"/>
        <rFont val="Calibri"/>
        <family val="2"/>
        <scheme val="minor"/>
      </rPr>
      <t xml:space="preserve"> van hun investeringen. 
</t>
    </r>
    <r>
      <rPr>
        <b/>
        <sz val="11"/>
        <color theme="1"/>
        <rFont val="Calibri"/>
        <family val="2"/>
        <scheme val="minor"/>
      </rPr>
      <t>Bewijsstukken</t>
    </r>
    <r>
      <rPr>
        <sz val="11"/>
        <color theme="1"/>
        <rFont val="Calibri"/>
        <family val="2"/>
        <scheme val="minor"/>
      </rPr>
      <t xml:space="preserve"> van de investeringen worden ten laatste op </t>
    </r>
    <r>
      <rPr>
        <b/>
        <sz val="11"/>
        <color theme="1"/>
        <rFont val="Calibri"/>
        <family val="2"/>
        <scheme val="minor"/>
      </rPr>
      <t>17 maart 2023</t>
    </r>
    <r>
      <rPr>
        <sz val="11"/>
        <color theme="1"/>
        <rFont val="Calibri"/>
        <family val="2"/>
        <scheme val="minor"/>
      </rPr>
      <t xml:space="preserve"> doorgegeven. </t>
    </r>
  </si>
  <si>
    <t xml:space="preserve">Wanneer moet het investeringsproject uitgevoerd worden om in aanmerking te komen? </t>
  </si>
  <si>
    <t xml:space="preserve">Hier gelden twee voorwaarden. (1) De beslissing tot de investering moet liggen na de start van SURE2050 (mei 2019) en (2) de investering moet absoluut zeker zijn.  Voor deze laatste voorwaarde geldt dat de investering moet uitgevoerd zijn voor het einde van het SURE2050 project (30 april 2023) of dat met zekerheid kan worden aangetoond dat de investering zal worden uitgevoerd binnen de drie jaar volgend op het einde van het SURE2050 project. Dit laatste moet aangetoond worden door een geschreven gunning van de opdracht of door een contract met een opdrachtnemer. Een beslissing op directieniveau of een openbare aanbesteding wordt niet als voldoende beschouwd om de zekerheid van uitvoering aan te tonen.   </t>
  </si>
  <si>
    <t>Moeten ook kleine investeringen vermeld worden?</t>
  </si>
  <si>
    <t xml:space="preserve">Kleinere investeringen worden bij voorkeur geaggregeerd weergegeven wanneer zij onderdeel uitmaken van een coherent geheel. Zie echter ook 'Wat als ik geen informatie heb om de impact (...) op CO2 te berekenen' </t>
  </si>
  <si>
    <t>Worden investeringen in hernieuwbare energie ook vermeld?</t>
  </si>
  <si>
    <t xml:space="preserve">Investeringen in hernieuwbare energieopwekking worden vermeld wanneer dit om kleinschalige (lokale) projecten gaat die gekoppeld zijn aan maatregelen die ook de energie-efficiëntie verbeteren en gekoppeld aan een gebouw.  Een voorbeeld zijn zonnepanelen op een gebouw (of site) waar ook investeringen gebeuren die het energiegebruik verminderen in het gebouw. </t>
  </si>
  <si>
    <t xml:space="preserve">Hoe zeker moet de investering zijn? </t>
  </si>
  <si>
    <r>
      <t>Een inschatting van de kans dat de investering zal doorgaan wordt door u vermeld in het overzicht. Ook projecten met een nog kleine kans van uitvoering mogen vermeld worden. De inschatting kan aangepast worden in de looptijd van het SURE2050 project. In de finale rapportage aan CINEA (EU Commissie) zullen enkel de investeringen worden gerapporteerd die zijn uitgevoerd of</t>
    </r>
    <r>
      <rPr>
        <u/>
        <sz val="11"/>
        <color theme="1"/>
        <rFont val="Calibri"/>
        <family val="2"/>
        <scheme val="minor"/>
      </rPr>
      <t xml:space="preserve"> met zekerheid</t>
    </r>
    <r>
      <rPr>
        <sz val="11"/>
        <color theme="1"/>
        <rFont val="Calibri"/>
        <family val="2"/>
        <scheme val="minor"/>
      </rPr>
      <t xml:space="preserve"> zullen worden uitgevoerd tijdens de looptijd van SURE2050 (van 1 mei 1999 tot eind april 2023) of binnen de drie jaar na het einde van SURE2050. In de tabel is dit de kolom 'AA'  (downside)  waar de resultaten worden weergegeven met een 100% zekerheid binnen de hogergenoemde tijdsperiode. </t>
    </r>
  </si>
  <si>
    <t>Onderscheid tussen investeringen zeker worden aanvaard door Europa in het kader van de subsidies en investeringen die niet in aanmerking komen.</t>
  </si>
  <si>
    <r>
      <t xml:space="preserve">In de investeringstabel wordt een onderscheid gemaakt tussen investeringen die zeker worden aanvaard door CINEA en anderzijds investeringen in energie efficiëntie en/of hernieuwbare energie die </t>
    </r>
    <r>
      <rPr>
        <u/>
        <sz val="11"/>
        <color theme="1"/>
        <rFont val="Calibri"/>
        <family val="2"/>
        <scheme val="minor"/>
      </rPr>
      <t>niet</t>
    </r>
    <r>
      <rPr>
        <sz val="11"/>
        <color theme="1"/>
        <rFont val="Calibri"/>
        <family val="2"/>
        <scheme val="minor"/>
      </rPr>
      <t xml:space="preserve"> in aanmerking komen voor rapportage aan CINEA maar wel interessant zijn in het kader van SURE2050. Een voorbeeld hiervan zijn investeringen in EE in vervangende nieuwbouw. De informatie over een bepaalde investering wordt telkens vermeld in een </t>
    </r>
    <r>
      <rPr>
        <b/>
        <sz val="11"/>
        <color theme="1"/>
        <rFont val="Calibri"/>
        <family val="2"/>
        <scheme val="minor"/>
      </rPr>
      <t>aparte rij</t>
    </r>
    <r>
      <rPr>
        <sz val="11"/>
        <color theme="1"/>
        <rFont val="Calibri"/>
        <family val="2"/>
        <scheme val="minor"/>
      </rPr>
      <t xml:space="preserve"> in de desbetreffende categorie.   </t>
    </r>
  </si>
  <si>
    <t xml:space="preserve">Wat zijn investeringen die zeker worden aanvaard door CINEA?  </t>
  </si>
  <si>
    <r>
      <t xml:space="preserve">Investeringen die zeker worden aanvaard zijn investeringen in energie-efficiëntie en hernieuwbare lokale energieopwekking in </t>
    </r>
    <r>
      <rPr>
        <b/>
        <sz val="11"/>
        <color theme="1"/>
        <rFont val="Calibri"/>
        <family val="2"/>
        <scheme val="minor"/>
      </rPr>
      <t xml:space="preserve">bestaande gebouwen. </t>
    </r>
    <r>
      <rPr>
        <sz val="11"/>
        <color theme="1"/>
        <rFont val="Calibri"/>
        <family val="2"/>
        <scheme val="minor"/>
      </rPr>
      <t xml:space="preserve">Voorbeelden hiervan zijn investeringen in isolatie, HVAC installaties, energiezuinige lampen, aansluiting op een warmtenetwerk, zonnepanelen, .... </t>
    </r>
  </si>
  <si>
    <t xml:space="preserve">Wat zijn investeringen die niet in aanmerking komen voor rapportage aan CINEA? </t>
  </si>
  <si>
    <t xml:space="preserve">CINEA (EU Commissie) aanvaardt in het kader van het H2020 subsidieprogramma en de doelstelling voor SURE2050 enkel investeringen in energie-efficiëntie (en hernieuwbare energie) in bestaande gebouwen. Investeringen in nieuwbouw waaronder vervangende nieuwbouw tellen niet mee in het behalen van de doelstelling. De informatie over investeringen die niet in aanmerking komen voor CINEA (vb investeringen in bestaande gebouwen) mogen optioneel vermeld worden (Kolommen V, W en X). </t>
  </si>
  <si>
    <t>Investeringen met subsidies vanuit het Relanceplan</t>
  </si>
  <si>
    <r>
      <t xml:space="preserve">Investeringen waarvoor subsidies worden ontvangen vanuit het Relanceplan (via VEB) komen </t>
    </r>
    <r>
      <rPr>
        <b/>
        <sz val="11"/>
        <color theme="1"/>
        <rFont val="Calibri"/>
        <family val="2"/>
        <scheme val="minor"/>
      </rPr>
      <t>niet</t>
    </r>
    <r>
      <rPr>
        <sz val="11"/>
        <color theme="1"/>
        <rFont val="Calibri"/>
        <family val="2"/>
        <scheme val="minor"/>
      </rPr>
      <t xml:space="preserve"> in aanmerking voor rapportage in het kader van SURE2050. Deze worden in deze tabel ook niet vermeld.</t>
    </r>
  </si>
  <si>
    <t>g</t>
  </si>
  <si>
    <t>Moet de overheid de investering zelf doen?</t>
  </si>
  <si>
    <t xml:space="preserve">Nee. Ook investeringen door bijvoorbeeld de verhuurder worden beschouwd als aanvaardbare investeringen voor zover dit het gevolg is van actie door de overheid en ook aan de andere voorwaarden wordt voldaan. De bewijsstukken moeten door de investeerder (meestal gebouweigenaar) geleverd worden.  </t>
  </si>
  <si>
    <t xml:space="preserve">Telkens nieuwe rij per investering  </t>
  </si>
  <si>
    <t xml:space="preserve">Gebruik per investering telkens een nieuw rij.  (zie ook 'Wat als ik geen informatie heb om de impact (…) te berekenen) </t>
  </si>
  <si>
    <t>Wat met BTW?</t>
  </si>
  <si>
    <t xml:space="preserve">Indien de investerende partij (meestel uw organisatie) de BTW niet kunt terugvorderen moet u de bedragen inclusief BTW vermelden.  Als u de BTW wel terugvordert mag u dit bedrag niet opnemen in het investeringsbedrag.  U vermeldt  in de daarvoor bestemde kolom 'R' of het investeringsbedrag al dan niet met BTW is </t>
  </si>
  <si>
    <t>Hoe bereken ik de impact van de investering (vermindering van het energiegebruik en de CO2 uitstoot?)</t>
  </si>
  <si>
    <t xml:space="preserve">De informatie over de impact beperkt zich tot de impact op jaarbasis. In deze Excel zijn de emissiefactoren opgenomen om de berekening te kunnen doen tussen de situatie voor en na de investering.  (zie ook bijkomende informatie voor de berekening van de impact) </t>
  </si>
  <si>
    <t>Wat als ik geen  informatie heb om de impact van de investering op de vermindering van het energiegebruik en de CO2 te berekenen?</t>
  </si>
  <si>
    <r>
      <t xml:space="preserve">Indien u geen (voldoende) informatie heeft om de impact op het energiegebruik en op de CO2 uitstoot te berekenen vermeldt u tot welke categorie de investering behoort in kolom H (relighting, HVAC, schilmaatregelen of renewable energy).  Op basis van deze categorie kan het consortium een ruwe inschatting maken van de impact van de investering.  </t>
    </r>
    <r>
      <rPr>
        <b/>
        <sz val="11"/>
        <color theme="1"/>
        <rFont val="Calibri"/>
        <family val="2"/>
        <scheme val="minor"/>
      </rPr>
      <t>OPGELET</t>
    </r>
    <r>
      <rPr>
        <sz val="11"/>
        <color theme="1"/>
        <rFont val="Calibri"/>
        <family val="2"/>
        <scheme val="minor"/>
      </rPr>
      <t xml:space="preserve"> Indien u hiervan gebruik maakt, moet het gerapporteerde investeringsbedrag betrekking hebben op niet meer dan één categorie. </t>
    </r>
  </si>
  <si>
    <t>Coaching partner</t>
  </si>
  <si>
    <t xml:space="preserve">Wanneer u voor het investeringsproject coaching ontvangt vanuit SURE2050 vermeldt u de SURE2050 partner (VEB, HFB, Fluvius, …). In de volgende kolom vermeldt u welke coaching u ontvangt.  </t>
  </si>
  <si>
    <t>Welke bijkomende informatie moet mee gerapporteerd worden?</t>
  </si>
  <si>
    <t xml:space="preserve">U stuurt ten laatste midden maart 2023 naar uw SURE2050 contactpersoon (1) de bewijsstukken van de investeringen die in aanmerking komen voor rapportage aan CINEA. Dit zijn (a) facturen of (b) het gunningsverslag inclusief het bedrag en de publicatiedatum en code van de (Europese) aanbesteding of contracten.  (2) Een verklaring indien u de BTW niet kunt terugvordern en (3) het document waar u de relatie vermeldt tussen de investering en SURE2050. 
 </t>
  </si>
  <si>
    <t>Wat bij investeringsprojecten die confidentieel zijn?</t>
  </si>
  <si>
    <t>Informatie over individuele dossiers en investeringen zal door het SURE2050 consortium en door CINEA als confidentieel worden behandeld.</t>
  </si>
  <si>
    <t xml:space="preserve">Informatie over financiering </t>
  </si>
  <si>
    <t xml:space="preserve">De informatie over de financiering en de financier zijn optioneel (Kolom L en M) </t>
  </si>
  <si>
    <t>Opgelet voor dubbele rapportering aan de EU?</t>
  </si>
  <si>
    <t xml:space="preserve">(Lokale) overheden kunnen ook deelnemen aan andere EU projecten (vb. ELENA project door VEB) waar investeringen in EE of HE ook worden gerapporteerd.  Projecten die ELENA middelen hebben ontvangen mogen niet gerapporteerd worden in SURE2050.  </t>
  </si>
  <si>
    <t>Wat bij vragen over deze Excel?</t>
  </si>
  <si>
    <t xml:space="preserve">Bij vragen over deze Excel kunt u contact opnemen met de aan u toegewezen contactpersoon in het consortium. </t>
  </si>
  <si>
    <t>BIJKOMENDE INFORMATIE VOOR DE BEREKENING VAN DE IMPACT</t>
  </si>
  <si>
    <t xml:space="preserve">Indien u de impact zelf berekent. </t>
  </si>
  <si>
    <t>Waardes invullen bij de besparingen</t>
  </si>
  <si>
    <t>Bij deze reeks begin je best met het invullen van de besparingen van de energiedragers. Deze waarden kan meestal teruggevonden worden op het advies / project document van de investering. Vergeet niet om te zetten van kWh naar MWh en de omzettingsfactor voor de verschillende energiedragers toe te passen (bv stookolie). Voor de procentuele berekeningen heb je ook de jaarverbruiken nodig van de energiedragers voor de energetische investeringen werden uitgevoerd. De verbruiken voor Elektriciteit en aardgas zijn terug te vinden op de website E-Lyse van Fluvius.</t>
  </si>
  <si>
    <t>E-besparing van PV-installatie</t>
  </si>
  <si>
    <t>Voor deze waarde gebruiken we enkel het gelijktijdig verbruik van het gebouw, dus niet de E-opbrengst dat op het net terug wordt geplaatst.</t>
  </si>
  <si>
    <t>totaal MWh/jaar</t>
  </si>
  <si>
    <t>de som van alle besparingen per energiedrager</t>
  </si>
  <si>
    <t>in % totaal MWh/jaar</t>
  </si>
  <si>
    <t>de som van alle besparingen per energiedrager / de som van het jaarverbruik van alle energiedragers (ook de energiedragers waarvoor er geen besparing is)</t>
  </si>
  <si>
    <t>Omzetting naar ton CO2/ jaar</t>
  </si>
  <si>
    <t xml:space="preserve">Zie tabblad "omzetting CO2"  </t>
  </si>
  <si>
    <t>omzetting E-besparing naar ton CO2/jaar</t>
  </si>
  <si>
    <t xml:space="preserve">volgens volgende formule :  E-besparing/jaar (MWh) * 221 / 1000 = tonCO2 beparing/jaar.  Om de CO2-besparingen voor elektriciteit te kunnen vergelijken, werken we met de nationale CO2-omzettingsfactor (zijnde 221 ton CO2/GWh) ipv de gemeentelijke CO2-omzettingsfactor die terug te vinden is in het burgemeesterconvenant. </t>
  </si>
  <si>
    <t>omzetting E-besparing van PV-installatie naar ton CO2/jaar</t>
  </si>
  <si>
    <t>hiervoor gebruiken we het totaal vermogen dat is geproduceerd door de PV-installatie (MWh) * 221 / 1000 (dus eigen verbruik + reststroom naar het net)</t>
  </si>
  <si>
    <t>omzetting Aardgas-besparing naar ton CO2/jaar</t>
  </si>
  <si>
    <t xml:space="preserve">volgens volgende formule :  Aardgas-besparing/jaar (MWh) * 202 / 1000 = tonCO2 beparing/jaar.   </t>
  </si>
  <si>
    <t>omzetting stookolie-besparing naar ton CO2/jaar</t>
  </si>
  <si>
    <t xml:space="preserve">volgens volgende formule :  stookolie-besparing/jaar (MWh) * 267 / 1000 = tonCO2 beparing/jaar.   </t>
  </si>
  <si>
    <t>besparing CO2 in %</t>
  </si>
  <si>
    <t>De ton CO2-besparing / de som van alle verbruiken van de energiedragers vermenigvuldigd met hun respectievelijke omzettingsfactor voor CO2. BV. A ton CO2 / (B totaal elektriciteitsverbruik * 0.221 + C totaal aardgasverbruik * 0.202) = D %</t>
  </si>
  <si>
    <t>MW Elektriciteit</t>
  </si>
  <si>
    <t>Het piekvermogen van de installatie (MWpiek) = vermogen per paneel Wp * aantal panelen / 1000. Hiervoor kan ook gekozen worden voor het vermogen van de omvormer maar aangezien die nu overgedimensioneerd worden leek mij deze waarde beter te gebruiken</t>
  </si>
  <si>
    <t>MWh / year Elektriciteit</t>
  </si>
  <si>
    <t>De berekende productie van de PV-installatie, de energieopbrengst per paneel is afhankelijk van de richting en de hellingsgraad van de panelen. opbrengst = piekvermogen (MWpiek) * energieopbrengst per MWpiek (MWh/MWp)</t>
  </si>
  <si>
    <t>MW Thermische energie</t>
  </si>
  <si>
    <t>het vermogen van de warmtepomp</t>
  </si>
  <si>
    <t>MWh / year Thermische energie</t>
  </si>
  <si>
    <t>De berekende productie van de warmtepomp, dit is afhankelijk van de SPF-waarde (Seasonal Performance Factor) van de warmtepomp</t>
  </si>
  <si>
    <t xml:space="preserve"> Deelnemer</t>
  </si>
  <si>
    <t>(Naam) en Adres van het gebouw/site</t>
  </si>
  <si>
    <t>Renovatie, nieuwbouw of nog niet bepaald</t>
  </si>
  <si>
    <t>Coaching partner vanuit SURE 2050 consortium</t>
  </si>
  <si>
    <t>Korte beschrijving van de EE/RE maatregelen</t>
  </si>
  <si>
    <t>Datum investerings beslissising</t>
  </si>
  <si>
    <t>Beschikbare evidentie investeringsbeslissing 
(vb. verslag directievergadering van 20/04/2020)</t>
  </si>
  <si>
    <t>Bewijsstukken doorgegeven aan SURE2050 contactpersonen (provinciale aanspreekpunten, Maaike Verhulst (Fluvius) of Erik van Agtmaal (voor VO)</t>
  </si>
  <si>
    <t>Optioneel - Financiering/funding type (vb. banklening, subsidie, eigen middelen,…)</t>
  </si>
  <si>
    <t>Optioneel - Naam financier</t>
  </si>
  <si>
    <t>Beschikbaar bewijs van de uitvoering
  (vb. toewijzing opdracht, factuur, …)</t>
  </si>
  <si>
    <t>(Verwacht) jaar uitvoering</t>
  </si>
  <si>
    <t>Totaal bedrag van de investering,  bij investering die ook andere dan EE of HE  maatregelen omvatten</t>
  </si>
  <si>
    <t>% van de totale investering bestemd voor EE of HE bij gecombineerde investering</t>
  </si>
  <si>
    <t>Investeringen in EE /HE die zeker door CINEA worden aanvaard
 (zie uitleg)</t>
  </si>
  <si>
    <r>
      <rPr>
        <sz val="11"/>
        <color rgb="FF000000"/>
        <rFont val="Calibri"/>
      </rPr>
      <t xml:space="preserve">Optioneel - Investeringen in EE /HE die </t>
    </r>
    <r>
      <rPr>
        <u/>
        <sz val="11"/>
        <color rgb="FF000000"/>
        <rFont val="Calibri"/>
      </rPr>
      <t>niet</t>
    </r>
    <r>
      <rPr>
        <sz val="11"/>
        <color rgb="FF000000"/>
        <rFont val="Calibri"/>
      </rPr>
      <t xml:space="preserve"> in aanmerking komen voor rapportage aan CINEA (zie uitleg)</t>
    </r>
  </si>
  <si>
    <t>Totaal zeker en onzeker aanvaarde investeringen (EUR)</t>
  </si>
  <si>
    <t>Downside (enkel 100% zeker aanvaarde investeringen</t>
  </si>
  <si>
    <t xml:space="preserve">CO2 savings </t>
  </si>
  <si>
    <t>Energy savings</t>
  </si>
  <si>
    <t>RES production</t>
  </si>
  <si>
    <t>BIJKOMENDE OPMERKINGEN</t>
  </si>
  <si>
    <t>Beschrijving coaching (vb raamcontract VEB,  projectbegeleiding, …)</t>
  </si>
  <si>
    <t xml:space="preserve">Categorie EE/RE maatregel </t>
  </si>
  <si>
    <t>Investeringsbedragen met of zonder BTW</t>
  </si>
  <si>
    <t>Bedrag (EUR)</t>
  </si>
  <si>
    <t>Kans uitvoering</t>
  </si>
  <si>
    <t>Bedrag * kans</t>
  </si>
  <si>
    <t>tCO2/year</t>
  </si>
  <si>
    <t>in %</t>
  </si>
  <si>
    <t>Elektriciteit (MWh/jaar)</t>
  </si>
  <si>
    <t>Aardgas (MWh/jaar)</t>
  </si>
  <si>
    <t>Stookolie (MWh/jaar)</t>
  </si>
  <si>
    <t>Pellets (MWh/jaar)</t>
  </si>
  <si>
    <t>Stadswarmte (MWh/jaar)</t>
  </si>
  <si>
    <t>MWh/year (som van elek en thermische energie)</t>
  </si>
  <si>
    <t>Entiteiten van de Vlaamse overheid</t>
  </si>
  <si>
    <t>Voorbeeld Vlaamse entiteit X</t>
  </si>
  <si>
    <t xml:space="preserve">VOORBEELD - Kouter 6, 9000 GENT </t>
  </si>
  <si>
    <t>Renovatie</t>
  </si>
  <si>
    <t xml:space="preserve">  VEB</t>
  </si>
  <si>
    <t>SURE2050 coaching</t>
  </si>
  <si>
    <t>Schilmaatregelen</t>
  </si>
  <si>
    <t>Dakisolatie</t>
  </si>
  <si>
    <t>Verslag directievergadering 1/03/2000</t>
  </si>
  <si>
    <t>Nee</t>
  </si>
  <si>
    <t>Eigen middelen</t>
  </si>
  <si>
    <t>NVT</t>
  </si>
  <si>
    <t>Facturen</t>
  </si>
  <si>
    <t>2001 - 2002</t>
  </si>
  <si>
    <t>Met BTW</t>
  </si>
  <si>
    <t>TOTAAL  VLAAMSE OVERHEID</t>
  </si>
  <si>
    <t>Lokale overheden</t>
  </si>
  <si>
    <t>GEMEENTE X</t>
  </si>
  <si>
    <t xml:space="preserve">TOTAAL VOOR LOKALE OVERHEDEN </t>
  </si>
  <si>
    <t>TOTAAL VO en LOKALE OVERHEDEN</t>
  </si>
  <si>
    <t xml:space="preserve">Waarden gebaseerd op IPCC guidelines (worden ook gebruikt in burgemeestersconvenant); waarden VITO; Verordening (EU) nr. 601/2012 van de Commissie van 21 juni 2012 inzake de monitoring en rapportage van de emissies van broeikasgassen overeenkomstig Richtlijn 2003/87/EG; </t>
  </si>
  <si>
    <t>Stap 1 - omzetting naar kWh</t>
  </si>
  <si>
    <t>Energiedrager​</t>
  </si>
  <si>
    <t>Omzettingsfactor​</t>
  </si>
  <si>
    <t>Bron​</t>
  </si>
  <si>
    <t>​</t>
  </si>
  <si>
    <t>Elektriciteit​</t>
  </si>
  <si>
    <t>DNB​</t>
  </si>
  <si>
    <t>Gas​</t>
  </si>
  <si>
    <t>bovenwaarde​</t>
  </si>
  <si>
    <t>Stookolie​</t>
  </si>
  <si>
    <t>10,217425 kWh/l​</t>
  </si>
  <si>
    <t>EnergiebalansVlaanderen (VITO)​</t>
  </si>
  <si>
    <t>onderwaarde​</t>
  </si>
  <si>
    <t>$</t>
  </si>
  <si>
    <t>LPG</t>
  </si>
  <si>
    <t>6,8924 kWh/l</t>
  </si>
  <si>
    <t>Butaan</t>
  </si>
  <si>
    <t>7,3682 kWh/l</t>
  </si>
  <si>
    <t>Propaan</t>
  </si>
  <si>
    <t>6,5309 kWh/l</t>
  </si>
  <si>
    <t>Pellets​</t>
  </si>
  <si>
    <t>4,309526 kWh/kg​</t>
  </si>
  <si>
    <t>Hout​</t>
  </si>
  <si>
    <t>Stap 2 (kan worden overgeslagen bij omzetting vanuit effectief verbruik)</t>
  </si>
  <si>
    <t>Omzetting vanuit effectief verbruik​</t>
  </si>
  <si>
    <t>Omzetting vanuit primair​</t>
  </si>
  <si>
    <r>
      <t>in ton CO2/GWh</t>
    </r>
    <r>
      <rPr>
        <b/>
        <sz val="11"/>
        <rFont val="Calibri"/>
        <family val="2"/>
      </rPr>
      <t>​</t>
    </r>
  </si>
  <si>
    <t>136,00​</t>
  </si>
  <si>
    <t>Groene elektriciteit​</t>
  </si>
  <si>
    <t>0 ​</t>
  </si>
  <si>
    <t>266,76​</t>
  </si>
  <si>
    <t>-​</t>
  </si>
  <si>
    <t>Aardgas​</t>
  </si>
  <si>
    <t>201,96​</t>
  </si>
  <si>
    <t>Warmte​</t>
  </si>
  <si>
    <t>TBD, afhankelijk van productiewijze​</t>
  </si>
  <si>
    <t>Stap 3 - omzetting naar CO2</t>
  </si>
  <si>
    <t>Bij effectief verbruik, niet de klimaatcorrectie toepassen, dus geen rekening houden met de graaddagen.</t>
  </si>
  <si>
    <t>vloeibaar gas (LPG, Butaan, Propaan)</t>
  </si>
  <si>
    <t>Steenkool</t>
  </si>
  <si>
    <t>Aangezien bij gas doorgaans de bovenste verbrandingswaarde wordt vermeld, rekenen we bij de omzetting naar CO2 eveneens met de factor van de bovenwaarde. Dit in tegenstelling tot de andere energiedragers.​</t>
  </si>
  <si>
    <t xml:space="preserve">opgelet ! aangezien de besparingen van de energiedragers in MWh worden uitgedrukt moet volgende formule gebruikt worden : beparing energiedrager (Mwh) * omzettingsfactor / 1000 </t>
  </si>
  <si>
    <t>voorbeeld voor elektriciteit : E-besparing/jaar (MWh) * 221 / 1000 = tonCO2 beparing/jaar</t>
  </si>
  <si>
    <t>Duur</t>
  </si>
  <si>
    <t>Technische maatregelen: 15 jaar</t>
  </si>
  <si>
    <t>Gebouwmaatregelen: 35 jaar</t>
  </si>
  <si>
    <t>Begrippen</t>
  </si>
  <si>
    <t>Primaire energie is de energie die nodig is aan de bron om het uiteindelijke energiegebruik te dekken. Want er gaat altijd een hoeveelheid energie verloren bij de opwekking, het transport, de verdeling enzovoort.</t>
  </si>
  <si>
    <t xml:space="preserve">Verbrandingswaarde, calorische waarde of energetische waarde is maat voor de energie-inhoud van een brandstof die bij verbranding als warmte vrijkomt. </t>
  </si>
  <si>
    <t>Bovenste en onderste verbrandingswaarden. Bij veel chemische processen (bijvoorbeeld verbranding) bevatten de uitlaatgassen een grote hoeveelheid waterdamp. Als deze waterdamp door de schoorsteen wordt afgevoerd gaat veel energie verloren.Er wordt bij die verbrandingsprocessen dan vaak gesproken over de onderste en bovenste verbrandingswaarde, waarbij de onderste verbrandingswaarde de energie-opbrengst betreft, waarbij het water als waterdamp aanwezig is, dus zonder de condensatie-energie, en de bovenste verbrandingswaarde de opbrengst betreft, waarbij het water als vloeistof aanwezig is, dus met de condensatie-energie.</t>
  </si>
  <si>
    <t>enkel EE</t>
  </si>
  <si>
    <t>Ja</t>
  </si>
  <si>
    <t>Relighting</t>
  </si>
  <si>
    <t xml:space="preserve">  KAMPC</t>
  </si>
  <si>
    <t>EE en niet EE</t>
  </si>
  <si>
    <t>Nieuwbouw</t>
  </si>
  <si>
    <t>HVAC</t>
  </si>
  <si>
    <t>Zonder BTW</t>
  </si>
  <si>
    <t xml:space="preserve">  PROVLIM</t>
  </si>
  <si>
    <t>Nog niet bepaald</t>
  </si>
  <si>
    <t xml:space="preserve">  PROVEFL</t>
  </si>
  <si>
    <t>Renewable energy</t>
  </si>
  <si>
    <t xml:space="preserve">  PROVFLBR</t>
  </si>
  <si>
    <t xml:space="preserve">  DUBOLIM</t>
  </si>
  <si>
    <t xml:space="preserve">  PROVWFL</t>
  </si>
  <si>
    <t xml:space="preserve">  FACTOR4</t>
  </si>
  <si>
    <t xml:space="preserve">  HFB</t>
  </si>
  <si>
    <t xml:space="preserve">  FLUVIUS</t>
  </si>
  <si>
    <t>#</t>
  </si>
  <si>
    <t>Public organisation / municipality</t>
  </si>
  <si>
    <t>Address</t>
  </si>
  <si>
    <t>Description</t>
  </si>
  <si>
    <t>Funding source &amp; type (eg ERDF grant, loan from a private bank)</t>
  </si>
  <si>
    <t>Date of signature</t>
  </si>
  <si>
    <t>Investment in €</t>
  </si>
  <si>
    <t>Available evidence (signed contract, invoice, …)</t>
  </si>
  <si>
    <t>Deliverable ID</t>
  </si>
  <si>
    <t>Sub-reference</t>
  </si>
  <si>
    <t>Page number</t>
  </si>
  <si>
    <t>MWh/year</t>
  </si>
  <si>
    <t>MW</t>
  </si>
  <si>
    <t>(signed contract, invoice…)</t>
  </si>
  <si>
    <t>Dx.x</t>
  </si>
  <si>
    <t>(if there are several documents in 1 deliverable)</t>
  </si>
  <si>
    <t>(page where the investment amount is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</si>
</sst>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 &quot;€&quot;;\-#,##0\ &quot;€&quot;"/>
    <numFmt numFmtId="165" formatCode="_ * #,##0_ ;_ * \-#,##0_ ;_ * &quot;-&quot;??_ ;_ @_ "/>
    <numFmt numFmtId="166" formatCode="0.0"/>
    <numFmt numFmtId="167" formatCode="#,##0\ &quot;€&quot;"/>
    <numFmt numFmtId="168"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color rgb="FF000000"/>
      <name val="Arial"/>
      <family val="2"/>
    </font>
    <font>
      <sz val="10"/>
      <color rgb="FF000000"/>
      <name val="Arial"/>
      <family val="2"/>
    </font>
    <font>
      <i/>
      <sz val="10"/>
      <color theme="1"/>
      <name val="Arial"/>
      <family val="2"/>
    </font>
    <font>
      <sz val="10"/>
      <name val="Tahoma"/>
      <family val="2"/>
    </font>
    <font>
      <sz val="14"/>
      <color rgb="FF000000"/>
      <name val="Times New Roman"/>
      <family val="1"/>
    </font>
    <font>
      <sz val="12"/>
      <color rgb="FF000000"/>
      <name val="Calibri"/>
      <family val="2"/>
      <scheme val="minor"/>
    </font>
    <font>
      <sz val="10"/>
      <color theme="1"/>
      <name val="Calibri"/>
      <family val="2"/>
      <scheme val="minor"/>
    </font>
    <font>
      <sz val="11"/>
      <color rgb="FF000000"/>
      <name val="Calibri"/>
      <family val="2"/>
    </font>
    <font>
      <b/>
      <sz val="11"/>
      <name val="Calibri"/>
      <family val="2"/>
    </font>
    <font>
      <sz val="11"/>
      <name val="Calibri"/>
      <family val="2"/>
      <scheme val="minor"/>
    </font>
    <font>
      <b/>
      <i/>
      <sz val="11"/>
      <name val="Calibri"/>
      <family val="2"/>
    </font>
    <font>
      <u/>
      <sz val="11"/>
      <color theme="10"/>
      <name val="Calibri"/>
      <family val="2"/>
      <scheme val="minor"/>
    </font>
    <font>
      <sz val="12"/>
      <color rgb="FF000000"/>
      <name val="Times New Roman"/>
      <family val="1"/>
    </font>
    <font>
      <sz val="12"/>
      <color theme="1"/>
      <name val="Calibri"/>
      <family val="2"/>
      <scheme val="minor"/>
    </font>
    <font>
      <sz val="12"/>
      <color rgb="FF000000"/>
      <name val="Calibri"/>
      <family val="2"/>
    </font>
    <font>
      <u/>
      <sz val="12"/>
      <color theme="10"/>
      <name val="Calibri"/>
      <family val="2"/>
      <scheme val="minor"/>
    </font>
    <font>
      <b/>
      <sz val="12"/>
      <name val="Calibri"/>
      <family val="2"/>
    </font>
    <font>
      <sz val="14"/>
      <color theme="1"/>
      <name val="Calibri"/>
      <family val="2"/>
      <scheme val="minor"/>
    </font>
    <font>
      <sz val="16"/>
      <color theme="1"/>
      <name val="Calibri"/>
      <family val="2"/>
      <scheme val="minor"/>
    </font>
    <font>
      <u/>
      <sz val="11"/>
      <color theme="1"/>
      <name val="Calibri"/>
      <family val="2"/>
      <scheme val="minor"/>
    </font>
    <font>
      <b/>
      <sz val="11"/>
      <color rgb="FF444444"/>
      <name val="Calibri"/>
      <family val="2"/>
    </font>
    <font>
      <sz val="16"/>
      <color rgb="FFFF0000"/>
      <name val="Calibri"/>
      <family val="2"/>
      <scheme val="minor"/>
    </font>
    <font>
      <sz val="11"/>
      <color rgb="FF000000"/>
      <name val="Calibri"/>
    </font>
    <font>
      <u/>
      <sz val="11"/>
      <color rgb="FF000000"/>
      <name val="Calibri"/>
    </font>
  </fonts>
  <fills count="12">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rgb="FF000000"/>
      </patternFill>
    </fill>
    <fill>
      <patternFill patternType="solid">
        <fgColor theme="9" tint="0.79998168889431442"/>
        <bgColor indexed="64"/>
      </patternFill>
    </fill>
    <fill>
      <patternFill patternType="solid">
        <fgColor rgb="FFDDDDDD"/>
        <bgColor indexed="64"/>
      </patternFill>
    </fill>
    <fill>
      <patternFill patternType="solid">
        <fgColor rgb="FFF2F2F2"/>
        <bgColor indexed="64"/>
      </patternFill>
    </fill>
    <fill>
      <patternFill patternType="solid">
        <fgColor rgb="FFF9F9F9"/>
        <bgColor indexed="64"/>
      </patternFill>
    </fill>
    <fill>
      <patternFill patternType="solid">
        <fgColor rgb="FFFFC000"/>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thin">
        <color rgb="FF000000"/>
      </left>
      <right style="medium">
        <color rgb="FFFFFFFF"/>
      </right>
      <top style="thin">
        <color rgb="FF000000"/>
      </top>
      <bottom/>
      <diagonal/>
    </border>
    <border>
      <left style="medium">
        <color rgb="FFFFFFFF"/>
      </left>
      <right style="medium">
        <color rgb="FFFFFFFF"/>
      </right>
      <top style="thin">
        <color rgb="FF000000"/>
      </top>
      <bottom/>
      <diagonal/>
    </border>
    <border>
      <left style="medium">
        <color rgb="FFFFFFFF"/>
      </left>
      <right style="thin">
        <color rgb="FF000000"/>
      </right>
      <top style="thin">
        <color rgb="FF000000"/>
      </top>
      <bottom/>
      <diagonal/>
    </border>
    <border>
      <left style="thin">
        <color rgb="FF000000"/>
      </left>
      <right style="medium">
        <color rgb="FFFFFFFF"/>
      </right>
      <top/>
      <bottom/>
      <diagonal/>
    </border>
    <border>
      <left style="medium">
        <color rgb="FFFFFFFF"/>
      </left>
      <right style="thin">
        <color rgb="FF000000"/>
      </right>
      <top/>
      <bottom/>
      <diagonal/>
    </border>
    <border>
      <left style="thin">
        <color rgb="FF000000"/>
      </left>
      <right style="medium">
        <color rgb="FFFFFFFF"/>
      </right>
      <top/>
      <bottom style="thick">
        <color rgb="FFFFFFFF"/>
      </bottom>
      <diagonal/>
    </border>
    <border>
      <left style="medium">
        <color rgb="FFFFFFFF"/>
      </left>
      <right style="thin">
        <color rgb="FF000000"/>
      </right>
      <top/>
      <bottom style="thick">
        <color rgb="FFFFFFFF"/>
      </bottom>
      <diagonal/>
    </border>
    <border>
      <left style="thin">
        <color rgb="FF000000"/>
      </left>
      <right style="medium">
        <color rgb="FFFFFFFF"/>
      </right>
      <top style="thick">
        <color rgb="FFFFFFFF"/>
      </top>
      <bottom/>
      <diagonal/>
    </border>
    <border>
      <left style="medium">
        <color rgb="FFFFFFFF"/>
      </left>
      <right style="thin">
        <color rgb="FF000000"/>
      </right>
      <top style="thick">
        <color rgb="FFFFFFFF"/>
      </top>
      <bottom/>
      <diagonal/>
    </border>
    <border>
      <left style="thin">
        <color rgb="FF000000"/>
      </left>
      <right style="medium">
        <color rgb="FFFFFFFF"/>
      </right>
      <top/>
      <bottom style="medium">
        <color rgb="FFFFFFFF"/>
      </bottom>
      <diagonal/>
    </border>
    <border>
      <left style="medium">
        <color rgb="FFFFFFFF"/>
      </left>
      <right style="thin">
        <color rgb="FF000000"/>
      </right>
      <top/>
      <bottom style="medium">
        <color rgb="FFFFFFFF"/>
      </bottom>
      <diagonal/>
    </border>
    <border>
      <left style="thin">
        <color rgb="FF000000"/>
      </left>
      <right style="medium">
        <color rgb="FFFFFFFF"/>
      </right>
      <top style="medium">
        <color rgb="FFFFFFFF"/>
      </top>
      <bottom/>
      <diagonal/>
    </border>
    <border>
      <left style="medium">
        <color rgb="FFFFFFFF"/>
      </left>
      <right style="thin">
        <color rgb="FF000000"/>
      </right>
      <top style="medium">
        <color rgb="FFFFFFFF"/>
      </top>
      <bottom/>
      <diagonal/>
    </border>
    <border>
      <left style="thin">
        <color rgb="FF000000"/>
      </left>
      <right style="medium">
        <color rgb="FFFFFFFF"/>
      </right>
      <top/>
      <bottom style="thin">
        <color rgb="FF000000"/>
      </bottom>
      <diagonal/>
    </border>
    <border>
      <left style="medium">
        <color rgb="FFFFFFFF"/>
      </left>
      <right style="medium">
        <color rgb="FFFFFFFF"/>
      </right>
      <top/>
      <bottom style="thin">
        <color rgb="FF000000"/>
      </bottom>
      <diagonal/>
    </border>
    <border>
      <left style="medium">
        <color rgb="FFFFFFFF"/>
      </left>
      <right style="thin">
        <color rgb="FF000000"/>
      </right>
      <top/>
      <bottom style="thin">
        <color rgb="FF000000"/>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287">
    <xf numFmtId="0" fontId="0" fillId="0" borderId="0" xfId="0"/>
    <xf numFmtId="2" fontId="0" fillId="0" borderId="0" xfId="0" applyNumberFormat="1"/>
    <xf numFmtId="0" fontId="2" fillId="2" borderId="5" xfId="0" applyFont="1" applyFill="1" applyBorder="1"/>
    <xf numFmtId="165" fontId="0" fillId="0" borderId="0" xfId="1" applyNumberFormat="1" applyFont="1" applyAlignment="1">
      <alignment horizontal="right"/>
    </xf>
    <xf numFmtId="165" fontId="0" fillId="0" borderId="0" xfId="1" applyNumberFormat="1" applyFont="1" applyBorder="1" applyAlignment="1">
      <alignment horizontal="right"/>
    </xf>
    <xf numFmtId="3" fontId="0" fillId="0" borderId="0" xfId="0" applyNumberFormat="1"/>
    <xf numFmtId="165" fontId="0" fillId="0" borderId="7" xfId="1" applyNumberFormat="1" applyFont="1" applyBorder="1" applyAlignment="1">
      <alignment horizontal="right"/>
    </xf>
    <xf numFmtId="165" fontId="0" fillId="0" borderId="9" xfId="1" applyNumberFormat="1" applyFont="1" applyBorder="1" applyAlignment="1">
      <alignment horizontal="right"/>
    </xf>
    <xf numFmtId="165" fontId="2" fillId="2" borderId="10" xfId="1" applyNumberFormat="1" applyFont="1" applyFill="1" applyBorder="1" applyAlignment="1">
      <alignment horizontal="right"/>
    </xf>
    <xf numFmtId="165" fontId="2" fillId="2" borderId="11" xfId="1" applyNumberFormat="1" applyFont="1" applyFill="1" applyBorder="1" applyAlignment="1">
      <alignment horizontal="right"/>
    </xf>
    <xf numFmtId="0" fontId="0" fillId="0" borderId="7" xfId="0" applyBorder="1"/>
    <xf numFmtId="165" fontId="0" fillId="0" borderId="0" xfId="0" applyNumberFormat="1"/>
    <xf numFmtId="0" fontId="0" fillId="0" borderId="0" xfId="0" applyAlignment="1">
      <alignment horizontal="center"/>
    </xf>
    <xf numFmtId="9" fontId="0" fillId="0" borderId="0" xfId="0" applyNumberFormat="1" applyAlignment="1">
      <alignment horizontal="center"/>
    </xf>
    <xf numFmtId="166" fontId="0" fillId="0" borderId="0" xfId="0" quotePrefix="1" applyNumberFormat="1" applyAlignment="1">
      <alignment horizontal="left" indent="1"/>
    </xf>
    <xf numFmtId="0" fontId="6" fillId="6" borderId="1" xfId="0" applyFont="1" applyFill="1" applyBorder="1" applyAlignment="1">
      <alignment horizontal="center" vertical="center" wrapText="1"/>
    </xf>
    <xf numFmtId="165" fontId="0" fillId="0" borderId="0" xfId="1" applyNumberFormat="1" applyFont="1"/>
    <xf numFmtId="0" fontId="7" fillId="0" borderId="1" xfId="0" applyFont="1" applyBorder="1" applyAlignment="1">
      <alignment vertical="center" wrapText="1"/>
    </xf>
    <xf numFmtId="0" fontId="0" fillId="0" borderId="0" xfId="0" applyAlignment="1">
      <alignment wrapText="1"/>
    </xf>
    <xf numFmtId="3" fontId="8" fillId="0" borderId="14" xfId="0" applyNumberFormat="1" applyFont="1" applyBorder="1" applyAlignment="1">
      <alignment horizontal="center"/>
    </xf>
    <xf numFmtId="3" fontId="8" fillId="0" borderId="15" xfId="0" applyNumberFormat="1" applyFont="1" applyBorder="1" applyAlignment="1">
      <alignment horizontal="center"/>
    </xf>
    <xf numFmtId="3" fontId="8" fillId="0" borderId="16" xfId="0" applyNumberFormat="1" applyFont="1" applyBorder="1" applyAlignment="1">
      <alignment horizontal="center"/>
    </xf>
    <xf numFmtId="0" fontId="9" fillId="0" borderId="0" xfId="0" applyFont="1"/>
    <xf numFmtId="0" fontId="10" fillId="0" borderId="0" xfId="0" applyFont="1"/>
    <xf numFmtId="0" fontId="11" fillId="0" borderId="0" xfId="0" applyFont="1"/>
    <xf numFmtId="0" fontId="13" fillId="7" borderId="23" xfId="0" applyFont="1" applyFill="1" applyBorder="1" applyAlignment="1">
      <alignment horizontal="left" vertical="center" wrapText="1"/>
    </xf>
    <xf numFmtId="0" fontId="13" fillId="7" borderId="24" xfId="0" applyFont="1" applyFill="1" applyBorder="1" applyAlignment="1">
      <alignment horizontal="left" vertical="center" wrapText="1"/>
    </xf>
    <xf numFmtId="0" fontId="14" fillId="7" borderId="18" xfId="0" applyFont="1" applyFill="1" applyBorder="1" applyAlignment="1">
      <alignment horizontal="left" vertical="center" wrapText="1" indent="1"/>
    </xf>
    <xf numFmtId="0" fontId="14" fillId="7" borderId="26" xfId="0" applyFont="1" applyFill="1" applyBorder="1" applyAlignment="1">
      <alignment horizontal="left" vertical="center" wrapText="1" indent="1"/>
    </xf>
    <xf numFmtId="0" fontId="15" fillId="7" borderId="18" xfId="0" applyFont="1" applyFill="1" applyBorder="1" applyAlignment="1">
      <alignment horizontal="right" vertical="center" wrapText="1"/>
    </xf>
    <xf numFmtId="0" fontId="15" fillId="7" borderId="26" xfId="0" applyFont="1" applyFill="1" applyBorder="1" applyAlignment="1">
      <alignment horizontal="right" vertical="center" wrapText="1"/>
    </xf>
    <xf numFmtId="0" fontId="14" fillId="7" borderId="19" xfId="0" applyFont="1" applyFill="1" applyBorder="1" applyAlignment="1">
      <alignment vertical="top" wrapText="1"/>
    </xf>
    <xf numFmtId="0" fontId="14" fillId="7" borderId="28" xfId="0" applyFont="1" applyFill="1" applyBorder="1" applyAlignment="1">
      <alignment vertical="top" wrapText="1"/>
    </xf>
    <xf numFmtId="0" fontId="17" fillId="0" borderId="0" xfId="0" applyFont="1"/>
    <xf numFmtId="0" fontId="18" fillId="0" borderId="0" xfId="0" applyFont="1"/>
    <xf numFmtId="0" fontId="18" fillId="9" borderId="18" xfId="0" applyFont="1" applyFill="1" applyBorder="1" applyAlignment="1">
      <alignment horizontal="left" vertical="center" wrapText="1" indent="1"/>
    </xf>
    <xf numFmtId="0" fontId="18" fillId="9" borderId="21" xfId="0" applyFont="1" applyFill="1" applyBorder="1" applyAlignment="1">
      <alignment vertical="top" wrapText="1"/>
    </xf>
    <xf numFmtId="0" fontId="2" fillId="0" borderId="0" xfId="0" applyFont="1"/>
    <xf numFmtId="0" fontId="0" fillId="0" borderId="0" xfId="0" applyAlignment="1">
      <alignment horizontal="left"/>
    </xf>
    <xf numFmtId="0" fontId="0" fillId="0" borderId="40" xfId="0" applyBorder="1"/>
    <xf numFmtId="0" fontId="0" fillId="0" borderId="4" xfId="0" applyBorder="1"/>
    <xf numFmtId="0" fontId="0" fillId="4" borderId="12" xfId="0" applyFill="1" applyBorder="1" applyAlignment="1">
      <alignment horizontal="left" vertical="top" wrapText="1"/>
    </xf>
    <xf numFmtId="0" fontId="0" fillId="4" borderId="3" xfId="0" applyFill="1" applyBorder="1" applyAlignment="1">
      <alignment horizontal="left" vertical="top" wrapText="1"/>
    </xf>
    <xf numFmtId="0" fontId="2" fillId="2" borderId="1" xfId="0" applyFont="1" applyFill="1" applyBorder="1"/>
    <xf numFmtId="0" fontId="0" fillId="4" borderId="2" xfId="0" applyFill="1" applyBorder="1" applyAlignment="1">
      <alignment horizontal="left" vertical="top" wrapText="1"/>
    </xf>
    <xf numFmtId="0" fontId="0" fillId="0" borderId="12" xfId="0" applyBorder="1"/>
    <xf numFmtId="3" fontId="0" fillId="0" borderId="12" xfId="0" applyNumberFormat="1" applyBorder="1"/>
    <xf numFmtId="3" fontId="2" fillId="2" borderId="42" xfId="1" applyNumberFormat="1" applyFont="1" applyFill="1" applyBorder="1"/>
    <xf numFmtId="9" fontId="0" fillId="2" borderId="1" xfId="2" applyFont="1" applyFill="1" applyBorder="1"/>
    <xf numFmtId="9" fontId="0" fillId="0" borderId="12" xfId="2" applyFont="1" applyBorder="1"/>
    <xf numFmtId="165" fontId="2" fillId="2" borderId="7" xfId="1" applyNumberFormat="1" applyFont="1" applyFill="1" applyBorder="1" applyAlignment="1">
      <alignment horizontal="right"/>
    </xf>
    <xf numFmtId="0" fontId="0" fillId="0" borderId="12" xfId="0" applyBorder="1" applyAlignment="1">
      <alignment horizontal="right"/>
    </xf>
    <xf numFmtId="0" fontId="0" fillId="0" borderId="9" xfId="0" applyBorder="1" applyAlignment="1">
      <alignment horizontal="right"/>
    </xf>
    <xf numFmtId="0" fontId="0" fillId="0" borderId="0" xfId="0" applyAlignment="1">
      <alignment vertical="top"/>
    </xf>
    <xf numFmtId="0" fontId="0" fillId="4" borderId="2" xfId="0" applyFill="1" applyBorder="1" applyAlignment="1">
      <alignment vertical="top"/>
    </xf>
    <xf numFmtId="0" fontId="0" fillId="0" borderId="40" xfId="0" applyBorder="1" applyAlignment="1">
      <alignment vertical="top"/>
    </xf>
    <xf numFmtId="0" fontId="0" fillId="4" borderId="41" xfId="0" applyFill="1" applyBorder="1" applyAlignment="1">
      <alignment vertical="top"/>
    </xf>
    <xf numFmtId="0" fontId="0" fillId="0" borderId="4" xfId="0" applyBorder="1" applyAlignment="1">
      <alignment vertical="top"/>
    </xf>
    <xf numFmtId="0" fontId="0" fillId="4" borderId="3" xfId="0" applyFill="1" applyBorder="1" applyAlignment="1">
      <alignment vertical="top"/>
    </xf>
    <xf numFmtId="0" fontId="2" fillId="0" borderId="0" xfId="0" applyFont="1" applyAlignment="1">
      <alignment vertical="top"/>
    </xf>
    <xf numFmtId="0" fontId="0" fillId="0" borderId="0" xfId="0" applyAlignment="1">
      <alignment vertical="top" wrapText="1"/>
    </xf>
    <xf numFmtId="0" fontId="0" fillId="0" borderId="0" xfId="0" applyAlignment="1">
      <alignment horizontal="left" vertical="top"/>
    </xf>
    <xf numFmtId="0" fontId="2" fillId="0" borderId="0" xfId="0" applyFont="1" applyAlignment="1">
      <alignment vertical="top" wrapText="1"/>
    </xf>
    <xf numFmtId="0" fontId="23" fillId="0" borderId="0" xfId="0" applyFont="1" applyAlignment="1">
      <alignment vertical="top"/>
    </xf>
    <xf numFmtId="0" fontId="0" fillId="4" borderId="12" xfId="0" applyFill="1" applyBorder="1" applyAlignment="1">
      <alignment wrapText="1"/>
    </xf>
    <xf numFmtId="14" fontId="0" fillId="0" borderId="0" xfId="0" applyNumberFormat="1"/>
    <xf numFmtId="167" fontId="0" fillId="0" borderId="0" xfId="0" applyNumberFormat="1"/>
    <xf numFmtId="168" fontId="0" fillId="0" borderId="0" xfId="2" applyNumberFormat="1" applyFont="1"/>
    <xf numFmtId="0" fontId="19" fillId="8" borderId="25" xfId="0" applyFont="1" applyFill="1" applyBorder="1" applyAlignment="1">
      <alignment horizontal="left" vertical="center" wrapText="1"/>
    </xf>
    <xf numFmtId="0" fontId="19" fillId="8" borderId="18" xfId="0" applyFont="1" applyFill="1" applyBorder="1" applyAlignment="1">
      <alignment horizontal="left" vertical="center" wrapText="1"/>
    </xf>
    <xf numFmtId="0" fontId="19" fillId="8" borderId="26" xfId="0" applyFont="1" applyFill="1" applyBorder="1" applyAlignment="1">
      <alignment horizontal="left" vertical="center" wrapText="1"/>
    </xf>
    <xf numFmtId="0" fontId="0" fillId="4" borderId="1" xfId="0" applyFill="1" applyBorder="1" applyAlignment="1">
      <alignment horizontal="left" vertical="top" wrapText="1"/>
    </xf>
    <xf numFmtId="4" fontId="2" fillId="2" borderId="42" xfId="1" applyNumberFormat="1" applyFont="1" applyFill="1" applyBorder="1"/>
    <xf numFmtId="167" fontId="0" fillId="4" borderId="2" xfId="0" applyNumberFormat="1" applyFill="1" applyBorder="1" applyAlignment="1">
      <alignment horizontal="right" vertical="top"/>
    </xf>
    <xf numFmtId="2" fontId="0" fillId="4" borderId="2" xfId="0" applyNumberFormat="1" applyFill="1" applyBorder="1" applyAlignment="1">
      <alignment vertical="top"/>
    </xf>
    <xf numFmtId="168" fontId="0" fillId="4" borderId="2" xfId="2" applyNumberFormat="1" applyFont="1" applyFill="1" applyBorder="1" applyAlignment="1">
      <alignment vertical="top"/>
    </xf>
    <xf numFmtId="0" fontId="0" fillId="4" borderId="1" xfId="0" applyFill="1" applyBorder="1" applyAlignment="1">
      <alignment vertical="top"/>
    </xf>
    <xf numFmtId="167" fontId="0" fillId="4" borderId="1" xfId="0" applyNumberFormat="1" applyFill="1" applyBorder="1" applyAlignment="1">
      <alignment vertical="top"/>
    </xf>
    <xf numFmtId="9" fontId="0" fillId="4" borderId="1" xfId="2" applyFont="1" applyFill="1" applyBorder="1" applyAlignment="1">
      <alignment horizontal="right" vertical="top"/>
    </xf>
    <xf numFmtId="9" fontId="0" fillId="4" borderId="1" xfId="2" applyFont="1" applyFill="1" applyBorder="1" applyAlignment="1">
      <alignment vertical="top"/>
    </xf>
    <xf numFmtId="3" fontId="0" fillId="0" borderId="1" xfId="0" applyNumberFormat="1" applyBorder="1" applyAlignment="1">
      <alignment vertical="top"/>
    </xf>
    <xf numFmtId="0" fontId="0" fillId="0" borderId="5" xfId="0" applyBorder="1" applyAlignment="1">
      <alignment vertical="top"/>
    </xf>
    <xf numFmtId="2" fontId="0" fillId="4" borderId="1" xfId="0" applyNumberFormat="1" applyFill="1" applyBorder="1" applyAlignment="1">
      <alignment vertical="top"/>
    </xf>
    <xf numFmtId="168" fontId="0" fillId="4" borderId="1" xfId="2" applyNumberFormat="1" applyFont="1" applyFill="1" applyBorder="1" applyAlignment="1">
      <alignment vertical="top"/>
    </xf>
    <xf numFmtId="0" fontId="0" fillId="4" borderId="8" xfId="0" applyFill="1" applyBorder="1" applyAlignment="1">
      <alignment vertical="top"/>
    </xf>
    <xf numFmtId="167" fontId="0" fillId="4" borderId="2" xfId="0" applyNumberFormat="1" applyFill="1" applyBorder="1" applyAlignment="1">
      <alignment vertical="top"/>
    </xf>
    <xf numFmtId="167" fontId="0" fillId="4" borderId="3" xfId="0" applyNumberFormat="1" applyFill="1" applyBorder="1" applyAlignment="1">
      <alignment vertical="top"/>
    </xf>
    <xf numFmtId="2" fontId="0" fillId="4" borderId="3" xfId="0" applyNumberFormat="1" applyFill="1" applyBorder="1" applyAlignment="1">
      <alignment vertical="top"/>
    </xf>
    <xf numFmtId="168" fontId="0" fillId="4" borderId="3" xfId="2" applyNumberFormat="1" applyFont="1" applyFill="1" applyBorder="1" applyAlignment="1">
      <alignment vertical="top"/>
    </xf>
    <xf numFmtId="2" fontId="0" fillId="4" borderId="38" xfId="0" applyNumberFormat="1" applyFill="1" applyBorder="1" applyAlignment="1">
      <alignment vertical="top"/>
    </xf>
    <xf numFmtId="14" fontId="0" fillId="4" borderId="2" xfId="0" applyNumberFormat="1" applyFill="1" applyBorder="1" applyAlignment="1">
      <alignment horizontal="left" vertical="top" wrapText="1"/>
    </xf>
    <xf numFmtId="0" fontId="0" fillId="4" borderId="2" xfId="0" applyFill="1" applyBorder="1" applyAlignment="1">
      <alignment horizontal="left" vertical="top"/>
    </xf>
    <xf numFmtId="0" fontId="0" fillId="2" borderId="7" xfId="0" applyFill="1" applyBorder="1" applyAlignment="1">
      <alignment horizontal="center" wrapText="1"/>
    </xf>
    <xf numFmtId="0" fontId="0" fillId="2" borderId="39" xfId="0" applyFill="1" applyBorder="1" applyAlignment="1">
      <alignment horizontal="center" textRotation="90" wrapText="1"/>
    </xf>
    <xf numFmtId="0" fontId="19" fillId="9" borderId="17" xfId="0" applyFont="1" applyFill="1" applyBorder="1" applyAlignment="1">
      <alignment horizontal="left" vertical="center" wrapText="1"/>
    </xf>
    <xf numFmtId="0" fontId="19" fillId="9" borderId="18" xfId="0" applyFont="1" applyFill="1" applyBorder="1" applyAlignment="1">
      <alignment horizontal="left" vertical="center" wrapText="1"/>
    </xf>
    <xf numFmtId="0" fontId="25"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0" fillId="2" borderId="2" xfId="0" applyFill="1" applyBorder="1" applyAlignment="1">
      <alignment horizontal="left"/>
    </xf>
    <xf numFmtId="0" fontId="0" fillId="2" borderId="41" xfId="0" applyFill="1" applyBorder="1" applyAlignment="1">
      <alignment horizontal="center" wrapText="1"/>
    </xf>
    <xf numFmtId="0" fontId="0" fillId="0" borderId="0" xfId="0" applyAlignment="1">
      <alignment horizontal="left" vertical="top" wrapText="1"/>
    </xf>
    <xf numFmtId="0" fontId="0" fillId="4" borderId="39" xfId="0" applyFill="1" applyBorder="1" applyAlignment="1">
      <alignment horizontal="left" vertical="top"/>
    </xf>
    <xf numFmtId="167" fontId="0" fillId="4" borderId="40" xfId="0" applyNumberFormat="1" applyFill="1" applyBorder="1" applyAlignment="1">
      <alignment horizontal="right" vertical="top"/>
    </xf>
    <xf numFmtId="167" fontId="0" fillId="4" borderId="5" xfId="0" applyNumberFormat="1" applyFill="1" applyBorder="1" applyAlignment="1">
      <alignment vertical="top"/>
    </xf>
    <xf numFmtId="167" fontId="0" fillId="4" borderId="40" xfId="0" applyNumberFormat="1" applyFill="1" applyBorder="1" applyAlignment="1">
      <alignment vertical="top"/>
    </xf>
    <xf numFmtId="167" fontId="0" fillId="4" borderId="4" xfId="0" applyNumberFormat="1" applyFill="1" applyBorder="1" applyAlignment="1">
      <alignment vertical="top"/>
    </xf>
    <xf numFmtId="165" fontId="2" fillId="2" borderId="6" xfId="1" applyNumberFormat="1" applyFont="1" applyFill="1" applyBorder="1" applyAlignment="1">
      <alignment horizontal="right"/>
    </xf>
    <xf numFmtId="165" fontId="2" fillId="2" borderId="5" xfId="1" applyNumberFormat="1" applyFont="1" applyFill="1" applyBorder="1" applyAlignment="1">
      <alignment horizontal="right"/>
    </xf>
    <xf numFmtId="0" fontId="0" fillId="4" borderId="7" xfId="0" applyFill="1" applyBorder="1" applyAlignment="1">
      <alignment horizontal="left" vertical="top"/>
    </xf>
    <xf numFmtId="0" fontId="0" fillId="4" borderId="3" xfId="0" applyFill="1" applyBorder="1" applyAlignment="1">
      <alignment horizontal="left" vertical="top"/>
    </xf>
    <xf numFmtId="0" fontId="0" fillId="2" borderId="9" xfId="0" applyFill="1" applyBorder="1" applyAlignment="1">
      <alignment horizontal="center" wrapText="1"/>
    </xf>
    <xf numFmtId="0" fontId="0" fillId="2" borderId="39" xfId="0" applyFill="1" applyBorder="1" applyAlignment="1">
      <alignment horizontal="left"/>
    </xf>
    <xf numFmtId="0" fontId="0" fillId="2" borderId="41" xfId="0" applyFill="1" applyBorder="1" applyAlignment="1">
      <alignment horizontal="left"/>
    </xf>
    <xf numFmtId="165" fontId="2" fillId="2" borderId="13" xfId="1" applyNumberFormat="1" applyFont="1" applyFill="1" applyBorder="1" applyAlignment="1">
      <alignment horizontal="right"/>
    </xf>
    <xf numFmtId="165" fontId="2" fillId="2" borderId="38" xfId="1" applyNumberFormat="1" applyFont="1" applyFill="1" applyBorder="1" applyAlignment="1">
      <alignment horizontal="right"/>
    </xf>
    <xf numFmtId="165" fontId="2" fillId="2" borderId="13" xfId="1" applyNumberFormat="1" applyFont="1" applyFill="1" applyBorder="1"/>
    <xf numFmtId="3" fontId="2" fillId="2" borderId="3" xfId="1" applyNumberFormat="1" applyFont="1" applyFill="1" applyBorder="1"/>
    <xf numFmtId="0" fontId="0" fillId="4" borderId="1" xfId="0" applyFill="1" applyBorder="1" applyAlignment="1">
      <alignment horizontal="left" vertical="top"/>
    </xf>
    <xf numFmtId="0" fontId="0" fillId="4" borderId="1" xfId="0" applyFill="1" applyBorder="1" applyAlignment="1">
      <alignment horizontal="center" vertical="top"/>
    </xf>
    <xf numFmtId="165" fontId="0" fillId="4" borderId="1" xfId="1" applyNumberFormat="1" applyFont="1" applyFill="1" applyBorder="1" applyAlignment="1">
      <alignment horizontal="center" vertical="top"/>
    </xf>
    <xf numFmtId="9" fontId="0" fillId="4" borderId="1" xfId="2" applyFont="1" applyFill="1" applyBorder="1" applyAlignment="1">
      <alignment horizontal="center" vertical="top"/>
    </xf>
    <xf numFmtId="165" fontId="0" fillId="4" borderId="1" xfId="1" applyNumberFormat="1" applyFont="1" applyFill="1" applyBorder="1" applyAlignment="1">
      <alignment horizontal="right" vertical="top"/>
    </xf>
    <xf numFmtId="165" fontId="0" fillId="0" borderId="1" xfId="1" applyNumberFormat="1" applyFont="1" applyBorder="1" applyAlignment="1">
      <alignment horizontal="right" vertical="top"/>
    </xf>
    <xf numFmtId="3" fontId="0" fillId="4" borderId="1" xfId="1" applyNumberFormat="1" applyFont="1" applyFill="1" applyBorder="1" applyAlignment="1">
      <alignment horizontal="center" vertical="top"/>
    </xf>
    <xf numFmtId="3" fontId="0" fillId="0" borderId="1" xfId="1" applyNumberFormat="1" applyFont="1" applyBorder="1" applyAlignment="1">
      <alignment horizontal="right" vertical="top"/>
    </xf>
    <xf numFmtId="165" fontId="0" fillId="0" borderId="1" xfId="1" applyNumberFormat="1" applyFont="1" applyBorder="1" applyAlignment="1">
      <alignment vertical="top"/>
    </xf>
    <xf numFmtId="14" fontId="0" fillId="4" borderId="1" xfId="0" applyNumberFormat="1" applyFill="1" applyBorder="1" applyAlignment="1">
      <alignment horizontal="left" vertical="top"/>
    </xf>
    <xf numFmtId="14" fontId="0" fillId="4" borderId="40" xfId="0" applyNumberFormat="1" applyFill="1" applyBorder="1" applyAlignment="1">
      <alignment horizontal="left" vertical="top"/>
    </xf>
    <xf numFmtId="14" fontId="0" fillId="4" borderId="2" xfId="0" applyNumberFormat="1" applyFill="1" applyBorder="1" applyAlignment="1">
      <alignment horizontal="left" vertical="top"/>
    </xf>
    <xf numFmtId="1" fontId="0" fillId="4" borderId="2" xfId="0" applyNumberFormat="1" applyFill="1" applyBorder="1" applyAlignment="1">
      <alignment horizontal="left" vertical="top"/>
    </xf>
    <xf numFmtId="1" fontId="0" fillId="4" borderId="40" xfId="0" applyNumberFormat="1" applyFill="1" applyBorder="1" applyAlignment="1">
      <alignment horizontal="left" vertical="top"/>
    </xf>
    <xf numFmtId="0" fontId="0" fillId="4" borderId="10" xfId="0" applyFill="1" applyBorder="1" applyAlignment="1">
      <alignment horizontal="left" vertical="top"/>
    </xf>
    <xf numFmtId="14" fontId="0" fillId="4" borderId="5" xfId="0" applyNumberFormat="1" applyFill="1" applyBorder="1" applyAlignment="1">
      <alignment horizontal="left" vertical="top"/>
    </xf>
    <xf numFmtId="0" fontId="0" fillId="4" borderId="13" xfId="0" applyFill="1" applyBorder="1" applyAlignment="1">
      <alignment horizontal="left" vertical="top" textRotation="90" wrapText="1"/>
    </xf>
    <xf numFmtId="0" fontId="0" fillId="4" borderId="0" xfId="0" applyFill="1" applyAlignment="1">
      <alignment horizontal="left" vertical="top"/>
    </xf>
    <xf numFmtId="14" fontId="0" fillId="4" borderId="4" xfId="0" applyNumberFormat="1" applyFill="1" applyBorder="1" applyAlignment="1">
      <alignment horizontal="left" vertical="top"/>
    </xf>
    <xf numFmtId="14" fontId="0" fillId="4" borderId="3" xfId="0" applyNumberFormat="1" applyFill="1" applyBorder="1" applyAlignment="1">
      <alignment horizontal="left" vertical="top"/>
    </xf>
    <xf numFmtId="0" fontId="0" fillId="11" borderId="39" xfId="0" applyFill="1" applyBorder="1" applyAlignment="1">
      <alignment horizontal="center" wrapText="1"/>
    </xf>
    <xf numFmtId="0" fontId="0" fillId="11" borderId="2" xfId="0" applyFill="1" applyBorder="1" applyAlignment="1">
      <alignment horizontal="left"/>
    </xf>
    <xf numFmtId="0" fontId="0" fillId="11" borderId="41" xfId="0" applyFill="1" applyBorder="1" applyAlignment="1">
      <alignment horizontal="left"/>
    </xf>
    <xf numFmtId="0" fontId="0" fillId="4" borderId="46" xfId="0" applyFill="1" applyBorder="1" applyAlignment="1">
      <alignment horizontal="left" vertical="top" wrapText="1"/>
    </xf>
    <xf numFmtId="0" fontId="0" fillId="4" borderId="46" xfId="0" applyFill="1" applyBorder="1" applyAlignment="1">
      <alignment horizontal="left" vertical="top"/>
    </xf>
    <xf numFmtId="14" fontId="0" fillId="4" borderId="46" xfId="0" applyNumberFormat="1" applyFill="1" applyBorder="1" applyAlignment="1">
      <alignment horizontal="left" vertical="top"/>
    </xf>
    <xf numFmtId="167" fontId="0" fillId="4" borderId="46" xfId="0" applyNumberFormat="1" applyFill="1" applyBorder="1" applyAlignment="1">
      <alignment vertical="top"/>
    </xf>
    <xf numFmtId="9" fontId="0" fillId="4" borderId="46" xfId="2" applyFont="1" applyFill="1" applyBorder="1" applyAlignment="1">
      <alignment vertical="top"/>
    </xf>
    <xf numFmtId="165" fontId="0" fillId="4" borderId="46" xfId="1" applyNumberFormat="1" applyFont="1" applyFill="1" applyBorder="1" applyAlignment="1">
      <alignment horizontal="right" vertical="top"/>
    </xf>
    <xf numFmtId="9" fontId="0" fillId="4" borderId="46" xfId="2" applyFont="1" applyFill="1" applyBorder="1" applyAlignment="1">
      <alignment horizontal="right" vertical="top"/>
    </xf>
    <xf numFmtId="164" fontId="0" fillId="4" borderId="46" xfId="1" applyNumberFormat="1" applyFont="1" applyFill="1" applyBorder="1" applyAlignment="1">
      <alignment horizontal="right" vertical="top"/>
    </xf>
    <xf numFmtId="165" fontId="0" fillId="0" borderId="46" xfId="1" applyNumberFormat="1" applyFont="1" applyBorder="1" applyAlignment="1">
      <alignment horizontal="right" vertical="top"/>
    </xf>
    <xf numFmtId="164" fontId="0" fillId="4" borderId="46" xfId="1" applyNumberFormat="1" applyFont="1" applyFill="1" applyBorder="1" applyAlignment="1">
      <alignment vertical="top"/>
    </xf>
    <xf numFmtId="165" fontId="0" fillId="0" borderId="46" xfId="1" applyNumberFormat="1" applyFont="1" applyBorder="1" applyAlignment="1">
      <alignment vertical="top"/>
    </xf>
    <xf numFmtId="3" fontId="0" fillId="0" borderId="46" xfId="0" applyNumberFormat="1" applyBorder="1" applyAlignment="1">
      <alignment vertical="top"/>
    </xf>
    <xf numFmtId="165" fontId="0" fillId="4" borderId="46" xfId="1" applyNumberFormat="1" applyFont="1" applyFill="1" applyBorder="1" applyAlignment="1">
      <alignment vertical="top"/>
    </xf>
    <xf numFmtId="9" fontId="0" fillId="4" borderId="46" xfId="0" applyNumberFormat="1" applyFill="1" applyBorder="1" applyAlignment="1">
      <alignment horizontal="right" vertical="top"/>
    </xf>
    <xf numFmtId="167" fontId="0" fillId="4" borderId="47" xfId="0" applyNumberFormat="1" applyFill="1" applyBorder="1" applyAlignment="1">
      <alignment vertical="top"/>
    </xf>
    <xf numFmtId="0" fontId="2" fillId="2" borderId="9" xfId="0" applyFont="1" applyFill="1" applyBorder="1"/>
    <xf numFmtId="9" fontId="2" fillId="2" borderId="12" xfId="2" applyFont="1" applyFill="1" applyBorder="1" applyAlignment="1">
      <alignment horizontal="right"/>
    </xf>
    <xf numFmtId="165" fontId="2" fillId="2" borderId="9" xfId="1" applyNumberFormat="1" applyFont="1" applyFill="1" applyBorder="1" applyAlignment="1">
      <alignment horizontal="right"/>
    </xf>
    <xf numFmtId="165" fontId="2" fillId="2" borderId="0" xfId="1" applyNumberFormat="1" applyFont="1" applyFill="1" applyBorder="1" applyAlignment="1">
      <alignment horizontal="right"/>
    </xf>
    <xf numFmtId="165" fontId="2" fillId="2" borderId="12" xfId="1" applyNumberFormat="1" applyFont="1" applyFill="1" applyBorder="1" applyAlignment="1">
      <alignment horizontal="right"/>
    </xf>
    <xf numFmtId="165" fontId="2" fillId="2" borderId="7" xfId="1" applyNumberFormat="1" applyFont="1" applyFill="1" applyBorder="1"/>
    <xf numFmtId="3" fontId="2" fillId="2" borderId="12" xfId="1" applyNumberFormat="1" applyFont="1" applyFill="1" applyBorder="1"/>
    <xf numFmtId="0" fontId="2" fillId="2" borderId="4" xfId="0" applyFont="1" applyFill="1" applyBorder="1"/>
    <xf numFmtId="0" fontId="2" fillId="2" borderId="3" xfId="0" applyFont="1" applyFill="1" applyBorder="1" applyAlignment="1">
      <alignment horizontal="right"/>
    </xf>
    <xf numFmtId="2" fontId="0" fillId="4" borderId="46" xfId="0" applyNumberFormat="1" applyFill="1" applyBorder="1" applyAlignment="1">
      <alignment vertical="top"/>
    </xf>
    <xf numFmtId="168" fontId="0" fillId="4" borderId="46" xfId="2" applyNumberFormat="1" applyFont="1" applyFill="1" applyBorder="1" applyAlignment="1">
      <alignment vertical="top"/>
    </xf>
    <xf numFmtId="3" fontId="0" fillId="4" borderId="46" xfId="0" applyNumberFormat="1" applyFill="1" applyBorder="1" applyAlignment="1">
      <alignment vertical="top"/>
    </xf>
    <xf numFmtId="0" fontId="0" fillId="4" borderId="46" xfId="0" applyFill="1" applyBorder="1" applyAlignment="1">
      <alignment vertical="top"/>
    </xf>
    <xf numFmtId="0" fontId="6" fillId="6" borderId="2" xfId="0" applyFont="1" applyFill="1" applyBorder="1" applyAlignment="1">
      <alignment horizontal="left" wrapText="1"/>
    </xf>
    <xf numFmtId="0" fontId="6" fillId="10" borderId="2" xfId="0" applyFont="1" applyFill="1" applyBorder="1" applyAlignment="1">
      <alignment horizontal="left" wrapText="1"/>
    </xf>
    <xf numFmtId="0" fontId="6" fillId="6" borderId="41" xfId="0" applyFont="1" applyFill="1" applyBorder="1" applyAlignment="1">
      <alignment horizontal="left" wrapText="1"/>
    </xf>
    <xf numFmtId="9" fontId="0" fillId="2" borderId="3" xfId="2" applyFont="1" applyFill="1" applyBorder="1"/>
    <xf numFmtId="0" fontId="0" fillId="11" borderId="0" xfId="0" applyFill="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0" fillId="2" borderId="10" xfId="0" applyFill="1" applyBorder="1" applyAlignment="1">
      <alignment horizontal="right"/>
    </xf>
    <xf numFmtId="0" fontId="0" fillId="2" borderId="5" xfId="0" applyFill="1" applyBorder="1" applyAlignment="1">
      <alignment horizontal="right"/>
    </xf>
    <xf numFmtId="0" fontId="0" fillId="2" borderId="8" xfId="0" applyFill="1" applyBorder="1" applyAlignment="1">
      <alignment horizontal="right"/>
    </xf>
    <xf numFmtId="0" fontId="2" fillId="2" borderId="10" xfId="0" applyFont="1" applyFill="1" applyBorder="1" applyAlignment="1">
      <alignment horizontal="right"/>
    </xf>
    <xf numFmtId="0" fontId="2" fillId="2" borderId="4" xfId="0" applyFont="1" applyFill="1" applyBorder="1" applyAlignment="1">
      <alignment horizontal="right"/>
    </xf>
    <xf numFmtId="0" fontId="2" fillId="2" borderId="38" xfId="0" applyFont="1" applyFill="1" applyBorder="1" applyAlignment="1">
      <alignment horizontal="right"/>
    </xf>
    <xf numFmtId="0" fontId="26" fillId="4" borderId="2" xfId="0" applyFont="1" applyFill="1" applyBorder="1" applyAlignment="1">
      <alignment horizontal="center" vertical="center" textRotation="90"/>
    </xf>
    <xf numFmtId="0" fontId="23" fillId="4" borderId="12" xfId="0" applyFont="1" applyFill="1" applyBorder="1" applyAlignment="1">
      <alignment horizontal="center" vertical="center" textRotation="90"/>
    </xf>
    <xf numFmtId="0" fontId="23" fillId="4" borderId="7" xfId="0" applyFont="1" applyFill="1" applyBorder="1" applyAlignment="1">
      <alignment horizontal="center" vertical="center" textRotation="90"/>
    </xf>
    <xf numFmtId="0" fontId="23" fillId="4" borderId="3" xfId="0" applyFont="1" applyFill="1" applyBorder="1" applyAlignment="1">
      <alignment horizontal="center" vertical="center" textRotation="90"/>
    </xf>
    <xf numFmtId="0" fontId="0" fillId="11" borderId="2" xfId="0" applyFill="1" applyBorder="1" applyAlignment="1">
      <alignment horizontal="center" wrapText="1"/>
    </xf>
    <xf numFmtId="0" fontId="0" fillId="11" borderId="3" xfId="0" applyFill="1" applyBorder="1" applyAlignment="1">
      <alignment horizontal="center" wrapText="1"/>
    </xf>
    <xf numFmtId="0" fontId="27" fillId="11" borderId="43" xfId="0" applyFont="1" applyFill="1" applyBorder="1" applyAlignment="1">
      <alignment horizontal="center" vertical="top" wrapText="1"/>
    </xf>
    <xf numFmtId="0" fontId="0" fillId="11" borderId="44" xfId="0" applyFill="1" applyBorder="1" applyAlignment="1">
      <alignment horizontal="center" vertical="top" wrapText="1"/>
    </xf>
    <xf numFmtId="0" fontId="0" fillId="11" borderId="45" xfId="0" applyFill="1" applyBorder="1" applyAlignment="1">
      <alignment horizontal="center" vertical="top"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26" fillId="4" borderId="5" xfId="0" applyFont="1" applyFill="1" applyBorder="1" applyAlignment="1">
      <alignment horizontal="center" vertical="center" textRotation="90" wrapText="1"/>
    </xf>
    <xf numFmtId="0" fontId="26" fillId="4" borderId="5" xfId="0" applyFont="1" applyFill="1" applyBorder="1" applyAlignment="1">
      <alignment horizontal="center" vertical="center" textRotation="90"/>
    </xf>
    <xf numFmtId="0" fontId="26" fillId="4" borderId="40" xfId="0" applyFont="1" applyFill="1" applyBorder="1" applyAlignment="1">
      <alignment horizontal="center" vertical="center" textRotation="90"/>
    </xf>
    <xf numFmtId="0" fontId="0" fillId="2" borderId="40" xfId="0" applyFill="1" applyBorder="1" applyAlignment="1">
      <alignment horizontal="center" wrapText="1"/>
    </xf>
    <xf numFmtId="0" fontId="0" fillId="0" borderId="0" xfId="0" applyAlignment="1">
      <alignment horizontal="center" wrapText="1"/>
    </xf>
    <xf numFmtId="0" fontId="0" fillId="2" borderId="0" xfId="0" applyFill="1" applyAlignment="1">
      <alignment horizontal="center" wrapText="1"/>
    </xf>
    <xf numFmtId="0" fontId="0" fillId="2" borderId="12" xfId="0" applyFill="1" applyBorder="1" applyAlignment="1">
      <alignment horizontal="center" wrapText="1"/>
    </xf>
    <xf numFmtId="0" fontId="0" fillId="2" borderId="0" xfId="0" applyFill="1" applyAlignment="1">
      <alignment horizontal="center" textRotation="90"/>
    </xf>
    <xf numFmtId="0" fontId="0" fillId="2" borderId="4" xfId="0" applyFill="1" applyBorder="1" applyAlignment="1">
      <alignment horizontal="center" textRotation="90"/>
    </xf>
    <xf numFmtId="0" fontId="0" fillId="2" borderId="39" xfId="0" applyFill="1" applyBorder="1" applyAlignment="1">
      <alignment horizontal="center" textRotation="90" wrapText="1"/>
    </xf>
    <xf numFmtId="0" fontId="0" fillId="2" borderId="7" xfId="0" applyFill="1" applyBorder="1" applyAlignment="1">
      <alignment horizontal="center" textRotation="90" wrapText="1"/>
    </xf>
    <xf numFmtId="0" fontId="22" fillId="6" borderId="2" xfId="0" applyFont="1" applyFill="1" applyBorder="1" applyAlignment="1">
      <alignment horizontal="center" vertical="center" textRotation="90"/>
    </xf>
    <xf numFmtId="0" fontId="22" fillId="6" borderId="12" xfId="0" applyFont="1" applyFill="1" applyBorder="1" applyAlignment="1">
      <alignment horizontal="center" vertical="center" textRotation="90"/>
    </xf>
    <xf numFmtId="0" fontId="22" fillId="6" borderId="3" xfId="0" applyFont="1" applyFill="1" applyBorder="1" applyAlignment="1">
      <alignment horizontal="center" vertical="center" textRotation="90"/>
    </xf>
    <xf numFmtId="0" fontId="0" fillId="2" borderId="2" xfId="0" applyFill="1" applyBorder="1" applyAlignment="1">
      <alignment horizontal="left"/>
    </xf>
    <xf numFmtId="0" fontId="0" fillId="2" borderId="12" xfId="0" applyFill="1" applyBorder="1" applyAlignment="1">
      <alignment horizontal="left"/>
    </xf>
    <xf numFmtId="0" fontId="5" fillId="6" borderId="1" xfId="0" applyFont="1" applyFill="1" applyBorder="1" applyAlignment="1">
      <alignment vertical="center" wrapText="1"/>
    </xf>
    <xf numFmtId="0" fontId="0" fillId="2" borderId="0" xfId="0" applyFill="1" applyAlignment="1">
      <alignment horizontal="center"/>
    </xf>
    <xf numFmtId="0" fontId="0" fillId="2" borderId="4" xfId="0" applyFill="1" applyBorder="1" applyAlignment="1">
      <alignment horizontal="center"/>
    </xf>
    <xf numFmtId="0" fontId="0" fillId="2" borderId="2" xfId="0" applyFill="1" applyBorder="1" applyAlignment="1">
      <alignment horizontal="left" wrapText="1"/>
    </xf>
    <xf numFmtId="0" fontId="0" fillId="2" borderId="12" xfId="0" applyFill="1" applyBorder="1" applyAlignment="1">
      <alignment horizontal="left" wrapText="1"/>
    </xf>
    <xf numFmtId="0" fontId="0" fillId="2" borderId="2" xfId="0" applyFill="1" applyBorder="1" applyAlignment="1">
      <alignment horizontal="center" textRotation="90" wrapText="1"/>
    </xf>
    <xf numFmtId="0" fontId="0" fillId="2" borderId="12" xfId="0" applyFill="1" applyBorder="1" applyAlignment="1">
      <alignment horizontal="center" textRotation="90" wrapText="1"/>
    </xf>
    <xf numFmtId="0" fontId="0" fillId="2" borderId="41" xfId="0" applyFill="1" applyBorder="1" applyAlignment="1">
      <alignment horizontal="center" wrapText="1"/>
    </xf>
    <xf numFmtId="0" fontId="0" fillId="2" borderId="9" xfId="0" applyFill="1" applyBorder="1" applyAlignment="1">
      <alignment horizontal="center" wrapText="1"/>
    </xf>
    <xf numFmtId="0" fontId="0" fillId="11" borderId="12" xfId="0" applyFill="1" applyBorder="1" applyAlignment="1">
      <alignment horizontal="center" wrapText="1"/>
    </xf>
    <xf numFmtId="3" fontId="0" fillId="2" borderId="2" xfId="0" applyNumberFormat="1" applyFill="1" applyBorder="1" applyAlignment="1">
      <alignment horizontal="center" vertical="center" wrapText="1"/>
    </xf>
    <xf numFmtId="3" fontId="0" fillId="2" borderId="12" xfId="0" applyNumberFormat="1" applyFill="1" applyBorder="1" applyAlignment="1">
      <alignment horizontal="center" vertical="center" wrapText="1"/>
    </xf>
    <xf numFmtId="0" fontId="0" fillId="2" borderId="10" xfId="0" applyFill="1" applyBorder="1" applyAlignment="1">
      <alignment horizontal="center" vertical="center" wrapText="1"/>
    </xf>
    <xf numFmtId="0" fontId="0" fillId="2" borderId="39" xfId="0" applyFill="1" applyBorder="1" applyAlignment="1">
      <alignment horizontal="center" vertical="center" wrapText="1"/>
    </xf>
    <xf numFmtId="0" fontId="22" fillId="3" borderId="1" xfId="0" applyFont="1" applyFill="1" applyBorder="1" applyAlignment="1">
      <alignment horizontal="center" vertical="center" textRotation="90"/>
    </xf>
    <xf numFmtId="0" fontId="22" fillId="3" borderId="2" xfId="0" applyFont="1" applyFill="1" applyBorder="1" applyAlignment="1">
      <alignment horizontal="center" vertical="center" textRotation="90"/>
    </xf>
    <xf numFmtId="0" fontId="0" fillId="2" borderId="10" xfId="0" applyFill="1" applyBorder="1" applyAlignment="1">
      <alignment horizontal="center" vertical="top" wrapText="1"/>
    </xf>
    <xf numFmtId="0" fontId="0" fillId="2" borderId="5" xfId="0" applyFill="1" applyBorder="1" applyAlignment="1">
      <alignment horizontal="center" vertical="top" wrapText="1"/>
    </xf>
    <xf numFmtId="0" fontId="0" fillId="2" borderId="8" xfId="0" applyFill="1" applyBorder="1" applyAlignment="1">
      <alignment horizontal="center" vertical="top" wrapText="1"/>
    </xf>
    <xf numFmtId="0" fontId="19" fillId="8" borderId="29" xfId="0" applyFont="1" applyFill="1" applyBorder="1" applyAlignment="1">
      <alignment horizontal="left" vertical="center" wrapText="1"/>
    </xf>
    <xf numFmtId="0" fontId="19" fillId="8" borderId="31" xfId="0" applyFont="1" applyFill="1" applyBorder="1" applyAlignment="1">
      <alignment horizontal="left" vertical="center" wrapText="1"/>
    </xf>
    <xf numFmtId="0" fontId="19" fillId="8" borderId="20" xfId="0" applyFont="1" applyFill="1" applyBorder="1" applyAlignment="1">
      <alignment horizontal="left" vertical="center" wrapText="1"/>
    </xf>
    <xf numFmtId="0" fontId="19" fillId="8" borderId="21" xfId="0" applyFont="1" applyFill="1" applyBorder="1" applyAlignment="1">
      <alignment horizontal="left" vertical="center" wrapText="1"/>
    </xf>
    <xf numFmtId="0" fontId="19" fillId="8" borderId="30" xfId="0" applyFont="1" applyFill="1" applyBorder="1" applyAlignment="1">
      <alignment horizontal="left" vertical="center" wrapText="1"/>
    </xf>
    <xf numFmtId="0" fontId="19" fillId="8" borderId="32" xfId="0" applyFont="1" applyFill="1" applyBorder="1" applyAlignment="1">
      <alignment horizontal="left" vertical="center" wrapText="1"/>
    </xf>
    <xf numFmtId="0" fontId="0" fillId="0" borderId="0" xfId="0" applyAlignment="1">
      <alignment horizontal="left" vertical="top" wrapText="1"/>
    </xf>
    <xf numFmtId="0" fontId="21" fillId="7" borderId="22" xfId="0" applyFont="1" applyFill="1" applyBorder="1" applyAlignment="1">
      <alignment horizontal="left" vertical="center" wrapText="1"/>
    </xf>
    <xf numFmtId="0" fontId="21" fillId="7" borderId="27"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9" xfId="0" applyFont="1" applyFill="1" applyBorder="1" applyAlignment="1">
      <alignment horizontal="left" vertical="center" wrapText="1"/>
    </xf>
    <xf numFmtId="0" fontId="21" fillId="7" borderId="24" xfId="0" applyFont="1" applyFill="1" applyBorder="1" applyAlignment="1">
      <alignment horizontal="left" vertical="center" wrapText="1"/>
    </xf>
    <xf numFmtId="0" fontId="21" fillId="7" borderId="28" xfId="0" applyFont="1" applyFill="1" applyBorder="1" applyAlignment="1">
      <alignment horizontal="left" vertical="center" wrapText="1"/>
    </xf>
    <xf numFmtId="0" fontId="19" fillId="9" borderId="33" xfId="0" applyFont="1" applyFill="1" applyBorder="1" applyAlignment="1">
      <alignment horizontal="left" vertical="center" wrapText="1"/>
    </xf>
    <xf numFmtId="0" fontId="19" fillId="9" borderId="25" xfId="0" applyFont="1" applyFill="1" applyBorder="1" applyAlignment="1">
      <alignment horizontal="left" vertical="center" wrapText="1"/>
    </xf>
    <xf numFmtId="0" fontId="19" fillId="9" borderId="31"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9" fillId="9" borderId="18" xfId="0" applyFont="1" applyFill="1" applyBorder="1" applyAlignment="1">
      <alignment horizontal="left" vertical="center" wrapText="1"/>
    </xf>
    <xf numFmtId="0" fontId="19" fillId="9" borderId="21" xfId="0" applyFont="1" applyFill="1" applyBorder="1" applyAlignment="1">
      <alignment horizontal="left" vertical="center" wrapText="1"/>
    </xf>
    <xf numFmtId="0" fontId="20" fillId="9" borderId="34" xfId="3" applyFont="1" applyFill="1" applyBorder="1" applyAlignment="1">
      <alignment horizontal="left" vertical="center" wrapText="1"/>
    </xf>
    <xf numFmtId="0" fontId="20" fillId="9" borderId="26" xfId="3" applyFont="1" applyFill="1" applyBorder="1" applyAlignment="1">
      <alignment horizontal="left" vertical="center" wrapText="1"/>
    </xf>
    <xf numFmtId="0" fontId="20" fillId="9" borderId="32" xfId="3" applyFont="1" applyFill="1" applyBorder="1" applyAlignment="1">
      <alignment horizontal="left" vertical="center" wrapText="1"/>
    </xf>
    <xf numFmtId="0" fontId="19" fillId="8" borderId="33" xfId="0" applyFont="1" applyFill="1" applyBorder="1" applyAlignment="1">
      <alignment horizontal="left" vertical="center" wrapText="1"/>
    </xf>
    <xf numFmtId="0" fontId="19" fillId="8" borderId="17" xfId="0" applyFont="1" applyFill="1" applyBorder="1" applyAlignment="1">
      <alignment horizontal="left" vertical="center" wrapText="1"/>
    </xf>
    <xf numFmtId="0" fontId="19" fillId="8" borderId="34" xfId="0" applyFont="1" applyFill="1" applyBorder="1" applyAlignment="1">
      <alignment horizontal="left" vertical="center" wrapText="1"/>
    </xf>
    <xf numFmtId="0" fontId="19" fillId="9" borderId="34" xfId="0" applyFont="1" applyFill="1" applyBorder="1" applyAlignment="1">
      <alignment horizontal="left" vertical="center" wrapText="1"/>
    </xf>
    <xf numFmtId="0" fontId="19" fillId="9" borderId="32" xfId="0" applyFont="1" applyFill="1" applyBorder="1" applyAlignment="1">
      <alignment horizontal="left" vertical="center" wrapText="1"/>
    </xf>
    <xf numFmtId="0" fontId="19" fillId="8" borderId="35" xfId="0" applyFont="1" applyFill="1" applyBorder="1" applyAlignment="1">
      <alignment horizontal="left" vertical="center" wrapText="1"/>
    </xf>
    <xf numFmtId="0" fontId="19" fillId="8" borderId="36" xfId="0" applyFont="1" applyFill="1" applyBorder="1" applyAlignment="1">
      <alignment horizontal="left" vertical="center" wrapText="1"/>
    </xf>
    <xf numFmtId="0" fontId="19" fillId="8" borderId="37" xfId="0" applyFont="1" applyFill="1" applyBorder="1" applyAlignment="1">
      <alignment horizontal="left" vertical="center" wrapText="1"/>
    </xf>
    <xf numFmtId="0" fontId="13" fillId="7" borderId="22" xfId="0" applyFont="1" applyFill="1" applyBorder="1" applyAlignment="1">
      <alignment horizontal="left" vertical="center" wrapText="1"/>
    </xf>
    <xf numFmtId="0" fontId="13" fillId="7" borderId="25" xfId="0" applyFont="1" applyFill="1" applyBorder="1" applyAlignment="1">
      <alignment horizontal="left" vertical="center" wrapText="1"/>
    </xf>
    <xf numFmtId="0" fontId="13" fillId="7" borderId="27" xfId="0" applyFont="1" applyFill="1" applyBorder="1" applyAlignment="1">
      <alignment horizontal="left" vertical="center" wrapText="1"/>
    </xf>
    <xf numFmtId="0" fontId="12" fillId="8" borderId="29" xfId="0" applyFont="1" applyFill="1" applyBorder="1" applyAlignment="1">
      <alignment horizontal="left" vertical="center" wrapText="1"/>
    </xf>
    <xf numFmtId="0" fontId="12" fillId="8" borderId="31" xfId="0" applyFont="1" applyFill="1" applyBorder="1" applyAlignment="1">
      <alignment horizontal="left" vertical="center" wrapText="1"/>
    </xf>
    <xf numFmtId="0" fontId="12" fillId="8" borderId="20" xfId="0" applyFont="1" applyFill="1" applyBorder="1" applyAlignment="1">
      <alignment horizontal="left" vertical="center" wrapText="1"/>
    </xf>
    <xf numFmtId="0" fontId="12" fillId="8" borderId="21" xfId="0" applyFont="1" applyFill="1" applyBorder="1" applyAlignment="1">
      <alignment horizontal="left" vertical="center" wrapText="1"/>
    </xf>
    <xf numFmtId="0" fontId="12" fillId="8" borderId="30" xfId="0" applyFont="1" applyFill="1" applyBorder="1" applyAlignment="1">
      <alignment horizontal="left" vertical="center" wrapText="1"/>
    </xf>
    <xf numFmtId="0" fontId="12" fillId="8" borderId="32"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9" borderId="31" xfId="0" applyFont="1" applyFill="1" applyBorder="1" applyAlignment="1">
      <alignment horizontal="left" vertical="center" wrapText="1"/>
    </xf>
    <xf numFmtId="0" fontId="12" fillId="9" borderId="17" xfId="0" applyFont="1" applyFill="1" applyBorder="1" applyAlignment="1">
      <alignment horizontal="left" vertical="center" wrapText="1"/>
    </xf>
    <xf numFmtId="0" fontId="12" fillId="9" borderId="21" xfId="0" applyFont="1" applyFill="1" applyBorder="1" applyAlignment="1">
      <alignment horizontal="left" vertical="center" wrapText="1"/>
    </xf>
    <xf numFmtId="0" fontId="12" fillId="9" borderId="34" xfId="0" applyFont="1" applyFill="1" applyBorder="1" applyAlignment="1">
      <alignment horizontal="left" vertical="center" wrapText="1"/>
    </xf>
    <xf numFmtId="0" fontId="12" fillId="9" borderId="32" xfId="0" applyFont="1" applyFill="1" applyBorder="1" applyAlignment="1">
      <alignment horizontal="left" vertical="center" wrapText="1"/>
    </xf>
    <xf numFmtId="0" fontId="12" fillId="8" borderId="33"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2" fillId="8" borderId="34" xfId="0" applyFont="1" applyFill="1" applyBorder="1" applyAlignment="1">
      <alignment horizontal="left" vertical="center" wrapText="1"/>
    </xf>
    <xf numFmtId="0" fontId="12" fillId="8" borderId="35" xfId="0" applyFont="1" applyFill="1" applyBorder="1" applyAlignment="1">
      <alignment horizontal="left" vertical="center" wrapText="1"/>
    </xf>
    <xf numFmtId="0" fontId="12" fillId="8" borderId="36" xfId="0" applyFont="1" applyFill="1" applyBorder="1" applyAlignment="1">
      <alignment horizontal="left" vertical="center" wrapText="1"/>
    </xf>
    <xf numFmtId="0" fontId="12" fillId="8" borderId="37" xfId="0" applyFont="1" applyFill="1" applyBorder="1" applyAlignment="1">
      <alignment horizontal="left" vertical="center" wrapText="1"/>
    </xf>
    <xf numFmtId="0" fontId="0" fillId="0" borderId="0" xfId="0" applyAlignment="1">
      <alignment horizontal="left"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6" borderId="1" xfId="0" applyFont="1" applyFill="1" applyBorder="1" applyAlignment="1">
      <alignment horizontal="center" vertical="center" wrapText="1"/>
    </xf>
    <xf numFmtId="0" fontId="5" fillId="5" borderId="2" xfId="0" applyFont="1" applyFill="1" applyBorder="1" applyAlignment="1">
      <alignment vertical="center" wrapText="1"/>
    </xf>
    <xf numFmtId="0" fontId="5" fillId="5" borderId="3" xfId="0" applyFont="1" applyFill="1" applyBorder="1" applyAlignment="1">
      <alignment vertical="center" wrapText="1"/>
    </xf>
    <xf numFmtId="0" fontId="0" fillId="0" borderId="3" xfId="0" applyBorder="1" applyAlignment="1">
      <alignment vertical="center" wrapText="1"/>
    </xf>
    <xf numFmtId="0" fontId="5" fillId="6" borderId="2" xfId="0" applyFont="1" applyFill="1" applyBorder="1" applyAlignment="1">
      <alignment vertical="center" wrapText="1"/>
    </xf>
  </cellXfs>
  <cellStyles count="4">
    <cellStyle name="Hyperlink" xfId="3" builtinId="8"/>
    <cellStyle name="Komma" xfId="1" builtinId="3"/>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ina Van Lierde" id="{57EC7E6E-38C4-4E0F-B772-FC16872F9314}" userId="S::Tina.VanLierde@veb.be::da209e7a-9224-4960-8ebe-f1b27d8a7ba9"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G2" dT="2020-05-19T15:19:26.27" personId="{57EC7E6E-38C4-4E0F-B772-FC16872F9314}" id="{7923720F-19C7-4A0F-B811-8B05911A75FD}">
    <text>omzettingsfactoren?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fluvius.be/nl/thema/factuur-en-tarieven/berekeningsparamete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39A31-B3E5-4DBA-8C72-FBF31DEE3CBC}">
  <dimension ref="A1:C97"/>
  <sheetViews>
    <sheetView tabSelected="1" topLeftCell="A56" workbookViewId="0">
      <selection activeCell="A4" sqref="A4:B64"/>
    </sheetView>
  </sheetViews>
  <sheetFormatPr defaultRowHeight="14.4" x14ac:dyDescent="0.3"/>
  <cols>
    <col min="1" max="1" width="48.6640625" customWidth="1"/>
    <col min="2" max="2" width="109.109375" style="18" customWidth="1"/>
  </cols>
  <sheetData>
    <row r="1" spans="1:2" s="53" customFormat="1" ht="21" x14ac:dyDescent="0.3">
      <c r="A1" s="63" t="s">
        <v>0</v>
      </c>
      <c r="B1" s="60"/>
    </row>
    <row r="2" spans="1:2" s="53" customFormat="1" x14ac:dyDescent="0.3">
      <c r="B2" s="60"/>
    </row>
    <row r="3" spans="1:2" s="53" customFormat="1" x14ac:dyDescent="0.3">
      <c r="B3" s="60"/>
    </row>
    <row r="4" spans="1:2" s="53" customFormat="1" ht="102.75" customHeight="1" x14ac:dyDescent="0.3">
      <c r="A4" s="174" t="s">
        <v>1</v>
      </c>
      <c r="B4" s="101" t="s">
        <v>2</v>
      </c>
    </row>
    <row r="5" spans="1:2" s="53" customFormat="1" x14ac:dyDescent="0.3">
      <c r="A5" s="174"/>
      <c r="B5" s="101"/>
    </row>
    <row r="6" spans="1:2" s="53" customFormat="1" ht="69" customHeight="1" x14ac:dyDescent="0.3">
      <c r="A6" s="97" t="s">
        <v>3</v>
      </c>
      <c r="B6" s="101" t="s">
        <v>4</v>
      </c>
    </row>
    <row r="7" spans="1:2" s="53" customFormat="1" x14ac:dyDescent="0.3">
      <c r="A7" s="97"/>
      <c r="B7" s="101"/>
    </row>
    <row r="8" spans="1:2" s="53" customFormat="1" ht="39.75" customHeight="1" x14ac:dyDescent="0.3">
      <c r="A8" s="97" t="s">
        <v>5</v>
      </c>
      <c r="B8" s="101" t="s">
        <v>6</v>
      </c>
    </row>
    <row r="9" spans="1:2" s="53" customFormat="1" x14ac:dyDescent="0.3">
      <c r="A9" s="97"/>
      <c r="B9" s="101"/>
    </row>
    <row r="10" spans="1:2" s="53" customFormat="1" ht="102" customHeight="1" x14ac:dyDescent="0.3">
      <c r="A10" s="175" t="s">
        <v>7</v>
      </c>
      <c r="B10" s="60" t="s">
        <v>8</v>
      </c>
    </row>
    <row r="11" spans="1:2" s="53" customFormat="1" x14ac:dyDescent="0.3">
      <c r="A11" s="175"/>
      <c r="B11" s="60"/>
    </row>
    <row r="12" spans="1:2" s="53" customFormat="1" ht="34.5" customHeight="1" x14ac:dyDescent="0.3">
      <c r="A12" s="98" t="s">
        <v>9</v>
      </c>
      <c r="B12" s="101" t="s">
        <v>10</v>
      </c>
    </row>
    <row r="13" spans="1:2" s="53" customFormat="1" x14ac:dyDescent="0.3">
      <c r="A13" s="98"/>
      <c r="B13" s="101"/>
    </row>
    <row r="14" spans="1:2" s="53" customFormat="1" ht="43.2" x14ac:dyDescent="0.3">
      <c r="A14" s="98" t="s">
        <v>11</v>
      </c>
      <c r="B14" s="101" t="s">
        <v>12</v>
      </c>
    </row>
    <row r="15" spans="1:2" s="53" customFormat="1" x14ac:dyDescent="0.3">
      <c r="A15" s="59"/>
      <c r="B15" s="101"/>
    </row>
    <row r="16" spans="1:2" s="53" customFormat="1" ht="86.4" x14ac:dyDescent="0.3">
      <c r="A16" s="59" t="s">
        <v>13</v>
      </c>
      <c r="B16" s="101" t="s">
        <v>14</v>
      </c>
    </row>
    <row r="17" spans="1:2" s="53" customFormat="1" x14ac:dyDescent="0.3">
      <c r="A17" s="59"/>
    </row>
    <row r="18" spans="1:2" s="53" customFormat="1" ht="57.6" x14ac:dyDescent="0.3">
      <c r="A18" s="98" t="s">
        <v>15</v>
      </c>
      <c r="B18" s="101" t="s">
        <v>16</v>
      </c>
    </row>
    <row r="19" spans="1:2" s="53" customFormat="1" x14ac:dyDescent="0.3">
      <c r="A19" s="59"/>
    </row>
    <row r="20" spans="1:2" s="53" customFormat="1" ht="43.2" x14ac:dyDescent="0.3">
      <c r="A20" s="98" t="s">
        <v>17</v>
      </c>
      <c r="B20" s="60" t="s">
        <v>18</v>
      </c>
    </row>
    <row r="21" spans="1:2" s="53" customFormat="1" x14ac:dyDescent="0.3">
      <c r="A21" s="98"/>
    </row>
    <row r="22" spans="1:2" s="53" customFormat="1" ht="72" x14ac:dyDescent="0.3">
      <c r="A22" s="98" t="s">
        <v>19</v>
      </c>
      <c r="B22" s="101" t="s">
        <v>20</v>
      </c>
    </row>
    <row r="23" spans="1:2" s="53" customFormat="1" x14ac:dyDescent="0.3">
      <c r="A23" s="97"/>
    </row>
    <row r="24" spans="1:2" s="53" customFormat="1" ht="34.5" customHeight="1" x14ac:dyDescent="0.3">
      <c r="A24" s="97" t="s">
        <v>21</v>
      </c>
      <c r="B24" s="60" t="s">
        <v>22</v>
      </c>
    </row>
    <row r="25" spans="1:2" s="53" customFormat="1" x14ac:dyDescent="0.3">
      <c r="A25" s="97" t="s">
        <v>23</v>
      </c>
    </row>
    <row r="26" spans="1:2" s="53" customFormat="1" ht="52.5" customHeight="1" x14ac:dyDescent="0.3">
      <c r="A26" s="59" t="s">
        <v>24</v>
      </c>
      <c r="B26" s="101" t="s">
        <v>25</v>
      </c>
    </row>
    <row r="27" spans="1:2" s="53" customFormat="1" x14ac:dyDescent="0.3">
      <c r="A27" s="59"/>
      <c r="B27" s="101"/>
    </row>
    <row r="28" spans="1:2" s="53" customFormat="1" x14ac:dyDescent="0.3">
      <c r="A28" s="59" t="s">
        <v>26</v>
      </c>
      <c r="B28" s="101" t="s">
        <v>27</v>
      </c>
    </row>
    <row r="29" spans="1:2" s="53" customFormat="1" x14ac:dyDescent="0.3">
      <c r="A29" s="59"/>
      <c r="B29" s="101"/>
    </row>
    <row r="30" spans="1:2" s="53" customFormat="1" ht="53.25" customHeight="1" x14ac:dyDescent="0.3">
      <c r="A30" s="59" t="s">
        <v>28</v>
      </c>
      <c r="B30" s="101" t="s">
        <v>29</v>
      </c>
    </row>
    <row r="31" spans="1:2" s="53" customFormat="1" x14ac:dyDescent="0.3">
      <c r="A31" s="59"/>
      <c r="B31" s="101"/>
    </row>
    <row r="32" spans="1:2" s="53" customFormat="1" ht="48.75" customHeight="1" x14ac:dyDescent="0.3">
      <c r="A32" s="62" t="s">
        <v>30</v>
      </c>
      <c r="B32" s="101" t="s">
        <v>31</v>
      </c>
    </row>
    <row r="33" spans="1:2" s="53" customFormat="1" x14ac:dyDescent="0.3">
      <c r="A33" s="62"/>
      <c r="B33" s="101"/>
    </row>
    <row r="34" spans="1:2" s="53" customFormat="1" ht="72" customHeight="1" x14ac:dyDescent="0.3">
      <c r="A34" s="62" t="s">
        <v>32</v>
      </c>
      <c r="B34" s="101" t="s">
        <v>33</v>
      </c>
    </row>
    <row r="35" spans="1:2" s="53" customFormat="1" x14ac:dyDescent="0.3">
      <c r="A35" s="62"/>
      <c r="B35" s="101"/>
    </row>
    <row r="36" spans="1:2" s="53" customFormat="1" ht="34.5" customHeight="1" x14ac:dyDescent="0.3">
      <c r="A36" s="62" t="s">
        <v>34</v>
      </c>
      <c r="B36" s="101" t="s">
        <v>35</v>
      </c>
    </row>
    <row r="37" spans="1:2" s="53" customFormat="1" x14ac:dyDescent="0.3">
      <c r="A37" s="62"/>
      <c r="B37" s="101"/>
    </row>
    <row r="38" spans="1:2" s="53" customFormat="1" ht="72" x14ac:dyDescent="0.3">
      <c r="A38" s="98" t="s">
        <v>36</v>
      </c>
      <c r="B38" s="101" t="s">
        <v>37</v>
      </c>
    </row>
    <row r="39" spans="1:2" s="53" customFormat="1" x14ac:dyDescent="0.3">
      <c r="A39" s="59"/>
      <c r="B39" s="101"/>
    </row>
    <row r="40" spans="1:2" s="53" customFormat="1" ht="28.8" x14ac:dyDescent="0.3">
      <c r="A40" s="62" t="s">
        <v>38</v>
      </c>
      <c r="B40" s="101" t="s">
        <v>39</v>
      </c>
    </row>
    <row r="41" spans="1:2" s="53" customFormat="1" x14ac:dyDescent="0.3">
      <c r="A41" s="62"/>
      <c r="B41" s="101"/>
    </row>
    <row r="42" spans="1:2" s="53" customFormat="1" x14ac:dyDescent="0.3">
      <c r="A42" s="62" t="s">
        <v>40</v>
      </c>
      <c r="B42" s="101" t="s">
        <v>41</v>
      </c>
    </row>
    <row r="43" spans="1:2" s="53" customFormat="1" x14ac:dyDescent="0.3">
      <c r="A43" s="59"/>
      <c r="B43" s="101"/>
    </row>
    <row r="44" spans="1:2" s="53" customFormat="1" ht="28.8" x14ac:dyDescent="0.3">
      <c r="A44" s="97" t="s">
        <v>42</v>
      </c>
      <c r="B44" s="101" t="s">
        <v>43</v>
      </c>
    </row>
    <row r="45" spans="1:2" s="53" customFormat="1" x14ac:dyDescent="0.3">
      <c r="A45" s="61"/>
      <c r="B45" s="101"/>
    </row>
    <row r="46" spans="1:2" s="53" customFormat="1" x14ac:dyDescent="0.3">
      <c r="A46" s="97" t="s">
        <v>44</v>
      </c>
      <c r="B46" s="101" t="s">
        <v>45</v>
      </c>
    </row>
    <row r="47" spans="1:2" s="53" customFormat="1" x14ac:dyDescent="0.3">
      <c r="A47" s="97"/>
      <c r="B47" s="101"/>
    </row>
    <row r="48" spans="1:2" s="53" customFormat="1" ht="28.8" x14ac:dyDescent="0.3">
      <c r="A48" s="98" t="s">
        <v>46</v>
      </c>
      <c r="B48" s="101" t="s">
        <v>47</v>
      </c>
    </row>
    <row r="49" spans="1:3" s="53" customFormat="1" x14ac:dyDescent="0.3">
      <c r="A49" s="98"/>
      <c r="B49" s="101"/>
    </row>
    <row r="50" spans="1:3" s="53" customFormat="1" ht="72" x14ac:dyDescent="0.3">
      <c r="A50" s="97" t="s">
        <v>48</v>
      </c>
      <c r="B50" s="101" t="s">
        <v>49</v>
      </c>
    </row>
    <row r="51" spans="1:3" s="53" customFormat="1" ht="28.8" x14ac:dyDescent="0.3">
      <c r="A51" s="96" t="s">
        <v>50</v>
      </c>
      <c r="B51" s="101" t="s">
        <v>51</v>
      </c>
    </row>
    <row r="52" spans="1:3" s="53" customFormat="1" x14ac:dyDescent="0.3">
      <c r="A52" s="96" t="s">
        <v>52</v>
      </c>
      <c r="B52" s="101" t="s">
        <v>53</v>
      </c>
    </row>
    <row r="53" spans="1:3" s="53" customFormat="1" ht="28.8" x14ac:dyDescent="0.3">
      <c r="A53" s="96" t="s">
        <v>54</v>
      </c>
      <c r="B53" s="101" t="s">
        <v>55</v>
      </c>
    </row>
    <row r="54" spans="1:3" s="53" customFormat="1" x14ac:dyDescent="0.3">
      <c r="A54" s="97" t="s">
        <v>56</v>
      </c>
      <c r="B54" s="101" t="s">
        <v>57</v>
      </c>
    </row>
    <row r="55" spans="1:3" s="53" customFormat="1" ht="43.2" x14ac:dyDescent="0.3">
      <c r="A55" s="97" t="s">
        <v>58</v>
      </c>
      <c r="B55" s="101" t="s">
        <v>59</v>
      </c>
    </row>
    <row r="56" spans="1:3" s="53" customFormat="1" ht="28.8" x14ac:dyDescent="0.3">
      <c r="A56" s="98" t="s">
        <v>60</v>
      </c>
      <c r="B56" s="101" t="s">
        <v>61</v>
      </c>
    </row>
    <row r="57" spans="1:3" s="53" customFormat="1" x14ac:dyDescent="0.3">
      <c r="A57" s="97" t="s">
        <v>62</v>
      </c>
      <c r="B57" s="101" t="s">
        <v>63</v>
      </c>
    </row>
    <row r="58" spans="1:3" s="53" customFormat="1" x14ac:dyDescent="0.3">
      <c r="A58" s="97" t="s">
        <v>64</v>
      </c>
      <c r="B58" s="101" t="s">
        <v>65</v>
      </c>
    </row>
    <row r="59" spans="1:3" s="53" customFormat="1" x14ac:dyDescent="0.3">
      <c r="A59" s="97"/>
      <c r="B59" s="101"/>
    </row>
    <row r="60" spans="1:3" s="53" customFormat="1" ht="28.8" x14ac:dyDescent="0.3">
      <c r="A60" s="97" t="s">
        <v>66</v>
      </c>
      <c r="B60" s="101" t="s">
        <v>67</v>
      </c>
    </row>
    <row r="61" spans="1:3" s="53" customFormat="1" ht="43.2" x14ac:dyDescent="0.3">
      <c r="A61" s="97" t="s">
        <v>68</v>
      </c>
      <c r="B61" s="101" t="s">
        <v>69</v>
      </c>
      <c r="C61" s="173"/>
    </row>
    <row r="62" spans="1:3" s="53" customFormat="1" ht="28.8" x14ac:dyDescent="0.3">
      <c r="A62" s="97" t="s">
        <v>70</v>
      </c>
      <c r="B62" s="101" t="s">
        <v>71</v>
      </c>
    </row>
    <row r="63" spans="1:3" s="53" customFormat="1" x14ac:dyDescent="0.3">
      <c r="A63" s="97" t="s">
        <v>72</v>
      </c>
      <c r="B63" s="101" t="s">
        <v>73</v>
      </c>
    </row>
    <row r="64" spans="1:3" s="53" customFormat="1" ht="28.8" x14ac:dyDescent="0.3">
      <c r="A64" s="97" t="s">
        <v>74</v>
      </c>
      <c r="B64" s="101" t="s">
        <v>75</v>
      </c>
    </row>
    <row r="65" spans="1:2" s="53" customFormat="1" x14ac:dyDescent="0.3">
      <c r="A65" s="61"/>
      <c r="B65" s="101"/>
    </row>
    <row r="66" spans="1:2" s="53" customFormat="1" x14ac:dyDescent="0.3">
      <c r="A66" s="61"/>
      <c r="B66" s="101"/>
    </row>
    <row r="67" spans="1:2" s="53" customFormat="1" x14ac:dyDescent="0.3">
      <c r="A67" s="61"/>
      <c r="B67" s="101"/>
    </row>
    <row r="68" spans="1:2" s="53" customFormat="1" x14ac:dyDescent="0.3">
      <c r="A68" s="61"/>
      <c r="B68" s="101"/>
    </row>
    <row r="69" spans="1:2" s="53" customFormat="1" x14ac:dyDescent="0.3">
      <c r="B69" s="60"/>
    </row>
    <row r="70" spans="1:2" s="53" customFormat="1" x14ac:dyDescent="0.3">
      <c r="B70" s="60"/>
    </row>
    <row r="71" spans="1:2" s="53" customFormat="1" x14ac:dyDescent="0.3">
      <c r="B71" s="60"/>
    </row>
    <row r="72" spans="1:2" s="53" customFormat="1" x14ac:dyDescent="0.3">
      <c r="B72" s="60"/>
    </row>
    <row r="73" spans="1:2" s="53" customFormat="1" x14ac:dyDescent="0.3">
      <c r="B73" s="60"/>
    </row>
    <row r="74" spans="1:2" s="53" customFormat="1" x14ac:dyDescent="0.3">
      <c r="B74" s="60"/>
    </row>
    <row r="75" spans="1:2" s="53" customFormat="1" x14ac:dyDescent="0.3">
      <c r="B75" s="60"/>
    </row>
    <row r="76" spans="1:2" s="53" customFormat="1" x14ac:dyDescent="0.3">
      <c r="B76" s="60"/>
    </row>
    <row r="77" spans="1:2" s="53" customFormat="1" x14ac:dyDescent="0.3">
      <c r="B77" s="60"/>
    </row>
    <row r="78" spans="1:2" s="53" customFormat="1" x14ac:dyDescent="0.3">
      <c r="B78" s="60"/>
    </row>
    <row r="79" spans="1:2" s="53" customFormat="1" x14ac:dyDescent="0.3">
      <c r="B79" s="60"/>
    </row>
    <row r="80" spans="1:2" s="53" customFormat="1" x14ac:dyDescent="0.3">
      <c r="B80" s="60"/>
    </row>
    <row r="81" spans="2:2" s="53" customFormat="1" x14ac:dyDescent="0.3">
      <c r="B81" s="60"/>
    </row>
    <row r="82" spans="2:2" s="53" customFormat="1" x14ac:dyDescent="0.3">
      <c r="B82" s="60"/>
    </row>
    <row r="83" spans="2:2" s="53" customFormat="1" x14ac:dyDescent="0.3">
      <c r="B83" s="60"/>
    </row>
    <row r="84" spans="2:2" s="53" customFormat="1" x14ac:dyDescent="0.3">
      <c r="B84" s="60"/>
    </row>
    <row r="85" spans="2:2" s="53" customFormat="1" x14ac:dyDescent="0.3">
      <c r="B85" s="60"/>
    </row>
    <row r="86" spans="2:2" s="53" customFormat="1" x14ac:dyDescent="0.3">
      <c r="B86" s="60"/>
    </row>
    <row r="87" spans="2:2" s="53" customFormat="1" x14ac:dyDescent="0.3">
      <c r="B87" s="60"/>
    </row>
    <row r="88" spans="2:2" s="53" customFormat="1" x14ac:dyDescent="0.3">
      <c r="B88" s="60"/>
    </row>
    <row r="89" spans="2:2" s="53" customFormat="1" x14ac:dyDescent="0.3">
      <c r="B89" s="60"/>
    </row>
    <row r="90" spans="2:2" s="53" customFormat="1" x14ac:dyDescent="0.3">
      <c r="B90" s="60"/>
    </row>
    <row r="91" spans="2:2" s="53" customFormat="1" x14ac:dyDescent="0.3">
      <c r="B91" s="60"/>
    </row>
    <row r="92" spans="2:2" s="53" customFormat="1" x14ac:dyDescent="0.3">
      <c r="B92" s="60"/>
    </row>
    <row r="93" spans="2:2" s="53" customFormat="1" x14ac:dyDescent="0.3">
      <c r="B93" s="60"/>
    </row>
    <row r="94" spans="2:2" s="53" customFormat="1" x14ac:dyDescent="0.3">
      <c r="B94" s="60"/>
    </row>
    <row r="95" spans="2:2" s="53" customFormat="1" x14ac:dyDescent="0.3">
      <c r="B95" s="60"/>
    </row>
    <row r="96" spans="2:2" s="53" customFormat="1" x14ac:dyDescent="0.3">
      <c r="B96" s="60"/>
    </row>
    <row r="97" spans="2:2" s="53" customFormat="1" x14ac:dyDescent="0.3">
      <c r="B97" s="60"/>
    </row>
  </sheetData>
  <mergeCells count="2">
    <mergeCell ref="A4:A5"/>
    <mergeCell ref="A10:A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6D145-85A5-4531-8F38-735064570519}">
  <dimension ref="A1:AO43"/>
  <sheetViews>
    <sheetView zoomScale="70" zoomScaleNormal="70" workbookViewId="0">
      <pane xSplit="3" ySplit="2" topLeftCell="L3" activePane="bottomRight" state="frozen"/>
      <selection pane="topRight" activeCell="D1" sqref="D1"/>
      <selection pane="bottomLeft" activeCell="A3" sqref="A3"/>
      <selection pane="bottomRight" activeCell="AB1" sqref="AB1:AC1"/>
    </sheetView>
  </sheetViews>
  <sheetFormatPr defaultRowHeight="14.4" x14ac:dyDescent="0.3"/>
  <cols>
    <col min="1" max="1" width="6.6640625" customWidth="1"/>
    <col min="2" max="2" width="21.5546875" customWidth="1"/>
    <col min="3" max="3" width="34.88671875" style="18" customWidth="1"/>
    <col min="4" max="4" width="13.5546875" style="18" customWidth="1"/>
    <col min="5" max="5" width="12.88671875" customWidth="1"/>
    <col min="6" max="7" width="27.33203125" customWidth="1"/>
    <col min="8" max="8" width="59.88671875" customWidth="1"/>
    <col min="9" max="9" width="14.33203125" customWidth="1"/>
    <col min="10" max="10" width="36.88671875" customWidth="1"/>
    <col min="11" max="11" width="23.109375" customWidth="1"/>
    <col min="12" max="12" width="21.5546875" customWidth="1"/>
    <col min="13" max="13" width="20.109375" customWidth="1"/>
    <col min="14" max="14" width="21.5546875" customWidth="1"/>
    <col min="15" max="17" width="20" customWidth="1"/>
    <col min="18" max="18" width="15.6640625" customWidth="1"/>
    <col min="19" max="19" width="18.109375" customWidth="1"/>
    <col min="20" max="20" width="18.33203125" customWidth="1"/>
    <col min="21" max="21" width="18.44140625" customWidth="1"/>
    <col min="22" max="22" width="18.109375" customWidth="1"/>
    <col min="23" max="23" width="18.33203125" customWidth="1"/>
    <col min="24" max="24" width="18.44140625" customWidth="1"/>
    <col min="25" max="25" width="18.109375" customWidth="1"/>
    <col min="26" max="26" width="15.6640625" style="5" customWidth="1"/>
    <col min="27" max="27" width="3" customWidth="1"/>
    <col min="30" max="33" width="11.44140625" customWidth="1"/>
    <col min="34" max="34" width="14.5546875" customWidth="1"/>
    <col min="35" max="35" width="11.44140625" customWidth="1"/>
    <col min="37" max="37" width="10.109375" customWidth="1"/>
    <col min="38" max="38" width="10.44140625" customWidth="1"/>
    <col min="39" max="39" width="13.44140625" customWidth="1"/>
    <col min="40" max="40" width="2.6640625" customWidth="1"/>
    <col min="41" max="41" width="148.109375" customWidth="1"/>
  </cols>
  <sheetData>
    <row r="1" spans="1:41" ht="35.1" customHeight="1" x14ac:dyDescent="0.3">
      <c r="A1" s="210"/>
      <c r="B1" s="200" t="s">
        <v>76</v>
      </c>
      <c r="C1" s="212" t="s">
        <v>77</v>
      </c>
      <c r="D1" s="214" t="s">
        <v>78</v>
      </c>
      <c r="E1" s="202" t="s">
        <v>79</v>
      </c>
      <c r="F1" s="93"/>
      <c r="G1" s="93"/>
      <c r="H1" s="192" t="s">
        <v>80</v>
      </c>
      <c r="I1" s="196" t="s">
        <v>81</v>
      </c>
      <c r="J1" s="191" t="s">
        <v>82</v>
      </c>
      <c r="K1" s="192" t="s">
        <v>83</v>
      </c>
      <c r="L1" s="186" t="s">
        <v>84</v>
      </c>
      <c r="M1" s="186" t="s">
        <v>85</v>
      </c>
      <c r="N1" s="196" t="s">
        <v>86</v>
      </c>
      <c r="O1" s="191" t="s">
        <v>87</v>
      </c>
      <c r="P1" s="192" t="s">
        <v>88</v>
      </c>
      <c r="Q1" s="100"/>
      <c r="R1" s="216" t="s">
        <v>89</v>
      </c>
      <c r="S1" s="225" t="s">
        <v>90</v>
      </c>
      <c r="T1" s="226"/>
      <c r="U1" s="227"/>
      <c r="V1" s="188" t="s">
        <v>91</v>
      </c>
      <c r="W1" s="189"/>
      <c r="X1" s="190"/>
      <c r="Y1" s="221" t="s">
        <v>92</v>
      </c>
      <c r="Z1" s="219" t="s">
        <v>93</v>
      </c>
      <c r="AA1" s="39"/>
      <c r="AB1" s="209" t="s">
        <v>94</v>
      </c>
      <c r="AC1" s="209"/>
      <c r="AD1" s="209" t="s">
        <v>95</v>
      </c>
      <c r="AE1" s="209"/>
      <c r="AF1" s="209"/>
      <c r="AG1" s="209"/>
      <c r="AH1" s="209"/>
      <c r="AI1" s="209"/>
      <c r="AJ1" s="209"/>
      <c r="AK1" s="209" t="s">
        <v>96</v>
      </c>
      <c r="AL1" s="209"/>
      <c r="AM1" s="209"/>
      <c r="AO1" s="207" t="s">
        <v>97</v>
      </c>
    </row>
    <row r="2" spans="1:41" s="38" customFormat="1" ht="95.25" customHeight="1" x14ac:dyDescent="0.3">
      <c r="A2" s="211"/>
      <c r="B2" s="201"/>
      <c r="C2" s="213"/>
      <c r="D2" s="215"/>
      <c r="E2" s="203"/>
      <c r="F2" s="92" t="s">
        <v>98</v>
      </c>
      <c r="G2" s="92" t="s">
        <v>99</v>
      </c>
      <c r="H2" s="199"/>
      <c r="I2" s="198"/>
      <c r="J2" s="192"/>
      <c r="K2" s="199"/>
      <c r="L2" s="187"/>
      <c r="M2" s="218"/>
      <c r="N2" s="197"/>
      <c r="O2" s="192"/>
      <c r="P2" s="199"/>
      <c r="Q2" s="111" t="s">
        <v>100</v>
      </c>
      <c r="R2" s="217"/>
      <c r="S2" s="112" t="s">
        <v>101</v>
      </c>
      <c r="T2" s="99" t="s">
        <v>102</v>
      </c>
      <c r="U2" s="113" t="s">
        <v>103</v>
      </c>
      <c r="V2" s="138" t="s">
        <v>101</v>
      </c>
      <c r="W2" s="139" t="s">
        <v>102</v>
      </c>
      <c r="X2" s="140" t="s">
        <v>103</v>
      </c>
      <c r="Y2" s="222"/>
      <c r="Z2" s="220"/>
      <c r="AB2" s="169" t="s">
        <v>104</v>
      </c>
      <c r="AC2" s="169" t="s">
        <v>105</v>
      </c>
      <c r="AD2" s="169" t="s">
        <v>106</v>
      </c>
      <c r="AE2" s="169" t="s">
        <v>107</v>
      </c>
      <c r="AF2" s="169" t="s">
        <v>108</v>
      </c>
      <c r="AG2" s="170" t="s">
        <v>109</v>
      </c>
      <c r="AH2" s="170" t="s">
        <v>110</v>
      </c>
      <c r="AI2" s="169" t="s">
        <v>52</v>
      </c>
      <c r="AJ2" s="169" t="s">
        <v>105</v>
      </c>
      <c r="AK2" s="169" t="s">
        <v>68</v>
      </c>
      <c r="AL2" s="169" t="s">
        <v>72</v>
      </c>
      <c r="AM2" s="171" t="s">
        <v>111</v>
      </c>
      <c r="AO2" s="208"/>
    </row>
    <row r="3" spans="1:41" ht="24" customHeight="1" x14ac:dyDescent="0.3">
      <c r="A3" s="223" t="s">
        <v>112</v>
      </c>
      <c r="B3" s="193" t="s">
        <v>113</v>
      </c>
      <c r="C3" s="118" t="s">
        <v>114</v>
      </c>
      <c r="D3" s="71" t="s">
        <v>115</v>
      </c>
      <c r="E3" s="118" t="s">
        <v>116</v>
      </c>
      <c r="F3" s="118" t="s">
        <v>117</v>
      </c>
      <c r="G3" s="118" t="s">
        <v>118</v>
      </c>
      <c r="H3" s="71" t="s">
        <v>119</v>
      </c>
      <c r="I3" s="127">
        <v>36586</v>
      </c>
      <c r="J3" s="127" t="s">
        <v>120</v>
      </c>
      <c r="K3" s="127" t="s">
        <v>121</v>
      </c>
      <c r="L3" s="127" t="s">
        <v>122</v>
      </c>
      <c r="M3" s="127" t="s">
        <v>123</v>
      </c>
      <c r="N3" s="127" t="s">
        <v>124</v>
      </c>
      <c r="O3" s="118" t="s">
        <v>125</v>
      </c>
      <c r="P3" s="120">
        <v>100000</v>
      </c>
      <c r="Q3" s="120" t="s">
        <v>126</v>
      </c>
      <c r="R3" s="121">
        <v>0.8</v>
      </c>
      <c r="S3" s="122">
        <f>+P3*R3</f>
        <v>80000</v>
      </c>
      <c r="T3" s="78">
        <v>1</v>
      </c>
      <c r="U3" s="123">
        <f>+S3*T3</f>
        <v>80000</v>
      </c>
      <c r="V3" s="124"/>
      <c r="W3" s="78"/>
      <c r="X3" s="125">
        <f t="shared" ref="X3:X17" si="0">+V3*W3</f>
        <v>0</v>
      </c>
      <c r="Y3" s="126">
        <f t="shared" ref="Y3:Y17" si="1">+X3+U3</f>
        <v>80000</v>
      </c>
      <c r="Z3" s="80">
        <f t="shared" ref="Z3:Z17" si="2">IF(T3=100%,U3,0)</f>
        <v>80000</v>
      </c>
      <c r="AA3" s="53"/>
      <c r="AB3" s="168"/>
      <c r="AC3" s="145"/>
      <c r="AD3" s="168"/>
      <c r="AE3" s="168"/>
      <c r="AF3" s="168"/>
      <c r="AG3" s="168"/>
      <c r="AH3" s="168"/>
      <c r="AI3" s="168"/>
      <c r="AJ3" s="145"/>
      <c r="AK3" s="168"/>
      <c r="AL3" s="168"/>
      <c r="AM3" s="168"/>
      <c r="AO3" s="64"/>
    </row>
    <row r="4" spans="1:41" ht="24" customHeight="1" x14ac:dyDescent="0.3">
      <c r="A4" s="223"/>
      <c r="B4" s="194"/>
      <c r="C4" s="71"/>
      <c r="D4" s="71"/>
      <c r="E4" s="118"/>
      <c r="F4" s="118"/>
      <c r="G4" s="118"/>
      <c r="H4" s="71"/>
      <c r="I4" s="127"/>
      <c r="J4" s="127"/>
      <c r="K4" s="127"/>
      <c r="L4" s="127"/>
      <c r="M4" s="127"/>
      <c r="N4" s="127"/>
      <c r="O4" s="118"/>
      <c r="P4" s="120"/>
      <c r="Q4" s="120"/>
      <c r="R4" s="119"/>
      <c r="S4" s="122"/>
      <c r="T4" s="78"/>
      <c r="U4" s="123">
        <f t="shared" ref="U4:U26" si="3">+S4*T4</f>
        <v>0</v>
      </c>
      <c r="V4" s="124"/>
      <c r="W4" s="79"/>
      <c r="X4" s="123">
        <f t="shared" si="0"/>
        <v>0</v>
      </c>
      <c r="Y4" s="126">
        <f t="shared" si="1"/>
        <v>0</v>
      </c>
      <c r="Z4" s="80">
        <f t="shared" si="2"/>
        <v>0</v>
      </c>
      <c r="AA4" s="53"/>
      <c r="AB4" s="168"/>
      <c r="AC4" s="145"/>
      <c r="AD4" s="168"/>
      <c r="AE4" s="168"/>
      <c r="AF4" s="168"/>
      <c r="AG4" s="168"/>
      <c r="AH4" s="168"/>
      <c r="AI4" s="168"/>
      <c r="AJ4" s="145"/>
      <c r="AK4" s="168"/>
      <c r="AL4" s="168"/>
      <c r="AM4" s="168"/>
      <c r="AO4" s="41"/>
    </row>
    <row r="5" spans="1:41" ht="24" customHeight="1" x14ac:dyDescent="0.3">
      <c r="A5" s="223"/>
      <c r="B5" s="194"/>
      <c r="C5" s="71"/>
      <c r="D5" s="71"/>
      <c r="E5" s="118"/>
      <c r="F5" s="118"/>
      <c r="G5" s="118"/>
      <c r="H5" s="71"/>
      <c r="I5" s="127"/>
      <c r="J5" s="127"/>
      <c r="K5" s="127"/>
      <c r="L5" s="127"/>
      <c r="M5" s="127"/>
      <c r="N5" s="127"/>
      <c r="O5" s="118"/>
      <c r="P5" s="120"/>
      <c r="Q5" s="120"/>
      <c r="R5" s="119"/>
      <c r="S5" s="122"/>
      <c r="T5" s="78"/>
      <c r="U5" s="123">
        <f t="shared" si="3"/>
        <v>0</v>
      </c>
      <c r="V5" s="124"/>
      <c r="W5" s="79"/>
      <c r="X5" s="123">
        <f t="shared" si="0"/>
        <v>0</v>
      </c>
      <c r="Y5" s="126">
        <f t="shared" si="1"/>
        <v>0</v>
      </c>
      <c r="Z5" s="80">
        <f t="shared" si="2"/>
        <v>0</v>
      </c>
      <c r="AA5" s="53"/>
      <c r="AB5" s="168"/>
      <c r="AC5" s="145"/>
      <c r="AD5" s="168"/>
      <c r="AE5" s="168"/>
      <c r="AF5" s="168"/>
      <c r="AG5" s="168"/>
      <c r="AH5" s="168"/>
      <c r="AI5" s="168"/>
      <c r="AJ5" s="145"/>
      <c r="AK5" s="168"/>
      <c r="AL5" s="168"/>
      <c r="AM5" s="168"/>
      <c r="AO5" s="41"/>
    </row>
    <row r="6" spans="1:41" ht="24" customHeight="1" x14ac:dyDescent="0.3">
      <c r="A6" s="223"/>
      <c r="B6" s="194"/>
      <c r="C6" s="71"/>
      <c r="D6" s="71"/>
      <c r="E6" s="118"/>
      <c r="F6" s="118"/>
      <c r="G6" s="118"/>
      <c r="H6" s="71"/>
      <c r="I6" s="127"/>
      <c r="J6" s="127"/>
      <c r="K6" s="127"/>
      <c r="L6" s="127"/>
      <c r="M6" s="127"/>
      <c r="N6" s="127"/>
      <c r="O6" s="118"/>
      <c r="P6" s="120"/>
      <c r="Q6" s="120"/>
      <c r="R6" s="119"/>
      <c r="S6" s="122"/>
      <c r="T6" s="78"/>
      <c r="U6" s="123">
        <f t="shared" si="3"/>
        <v>0</v>
      </c>
      <c r="V6" s="124"/>
      <c r="W6" s="79"/>
      <c r="X6" s="123">
        <f t="shared" si="0"/>
        <v>0</v>
      </c>
      <c r="Y6" s="126">
        <f t="shared" si="1"/>
        <v>0</v>
      </c>
      <c r="Z6" s="80">
        <f t="shared" si="2"/>
        <v>0</v>
      </c>
      <c r="AA6" s="53"/>
      <c r="AB6" s="168"/>
      <c r="AC6" s="145"/>
      <c r="AD6" s="168"/>
      <c r="AE6" s="168"/>
      <c r="AF6" s="168"/>
      <c r="AG6" s="168"/>
      <c r="AH6" s="168"/>
      <c r="AI6" s="168"/>
      <c r="AJ6" s="145"/>
      <c r="AK6" s="168"/>
      <c r="AL6" s="168"/>
      <c r="AM6" s="168"/>
      <c r="AO6" s="41"/>
    </row>
    <row r="7" spans="1:41" ht="24" customHeight="1" x14ac:dyDescent="0.3">
      <c r="A7" s="223"/>
      <c r="B7" s="194"/>
      <c r="C7" s="71"/>
      <c r="D7" s="71"/>
      <c r="E7" s="118"/>
      <c r="F7" s="118"/>
      <c r="G7" s="118"/>
      <c r="H7" s="71"/>
      <c r="I7" s="127"/>
      <c r="J7" s="127"/>
      <c r="K7" s="127"/>
      <c r="L7" s="127"/>
      <c r="M7" s="127"/>
      <c r="N7" s="127"/>
      <c r="O7" s="118"/>
      <c r="P7" s="120"/>
      <c r="Q7" s="120"/>
      <c r="R7" s="119"/>
      <c r="S7" s="122"/>
      <c r="T7" s="78"/>
      <c r="U7" s="123">
        <f t="shared" si="3"/>
        <v>0</v>
      </c>
      <c r="V7" s="124"/>
      <c r="W7" s="78"/>
      <c r="X7" s="125">
        <f t="shared" si="0"/>
        <v>0</v>
      </c>
      <c r="Y7" s="126">
        <f t="shared" si="1"/>
        <v>0</v>
      </c>
      <c r="Z7" s="80">
        <f t="shared" si="2"/>
        <v>0</v>
      </c>
      <c r="AA7" s="53"/>
      <c r="AB7" s="168"/>
      <c r="AC7" s="145"/>
      <c r="AD7" s="168"/>
      <c r="AE7" s="168"/>
      <c r="AF7" s="168"/>
      <c r="AG7" s="168"/>
      <c r="AH7" s="168"/>
      <c r="AI7" s="168"/>
      <c r="AJ7" s="145"/>
      <c r="AK7" s="168"/>
      <c r="AL7" s="168"/>
      <c r="AM7" s="168"/>
      <c r="AO7" s="41"/>
    </row>
    <row r="8" spans="1:41" ht="24" customHeight="1" x14ac:dyDescent="0.3">
      <c r="A8" s="223"/>
      <c r="B8" s="194"/>
      <c r="C8" s="71"/>
      <c r="D8" s="71"/>
      <c r="E8" s="118"/>
      <c r="F8" s="118"/>
      <c r="G8" s="118"/>
      <c r="H8" s="71"/>
      <c r="I8" s="127"/>
      <c r="J8" s="127"/>
      <c r="K8" s="127"/>
      <c r="L8" s="127"/>
      <c r="M8" s="127"/>
      <c r="N8" s="127"/>
      <c r="O8" s="118"/>
      <c r="P8" s="120"/>
      <c r="Q8" s="120"/>
      <c r="R8" s="119"/>
      <c r="S8" s="122"/>
      <c r="T8" s="78"/>
      <c r="U8" s="123">
        <f t="shared" si="3"/>
        <v>0</v>
      </c>
      <c r="V8" s="124"/>
      <c r="W8" s="79"/>
      <c r="X8" s="123">
        <f t="shared" si="0"/>
        <v>0</v>
      </c>
      <c r="Y8" s="126">
        <f t="shared" si="1"/>
        <v>0</v>
      </c>
      <c r="Z8" s="80">
        <f t="shared" si="2"/>
        <v>0</v>
      </c>
      <c r="AA8" s="53"/>
      <c r="AB8" s="168"/>
      <c r="AC8" s="145"/>
      <c r="AD8" s="168"/>
      <c r="AE8" s="168"/>
      <c r="AF8" s="168"/>
      <c r="AG8" s="168"/>
      <c r="AH8" s="168"/>
      <c r="AI8" s="168"/>
      <c r="AJ8" s="145"/>
      <c r="AK8" s="168"/>
      <c r="AL8" s="168"/>
      <c r="AM8" s="168"/>
      <c r="AO8" s="41"/>
    </row>
    <row r="9" spans="1:41" ht="24" customHeight="1" x14ac:dyDescent="0.3">
      <c r="A9" s="223"/>
      <c r="B9" s="194"/>
      <c r="C9" s="71"/>
      <c r="D9" s="71"/>
      <c r="E9" s="118"/>
      <c r="F9" s="118"/>
      <c r="G9" s="118"/>
      <c r="H9" s="71"/>
      <c r="I9" s="127"/>
      <c r="J9" s="127"/>
      <c r="K9" s="127"/>
      <c r="L9" s="127"/>
      <c r="M9" s="127"/>
      <c r="N9" s="127"/>
      <c r="O9" s="118"/>
      <c r="P9" s="120"/>
      <c r="Q9" s="120"/>
      <c r="R9" s="119"/>
      <c r="S9" s="122"/>
      <c r="T9" s="78"/>
      <c r="U9" s="123">
        <f t="shared" si="3"/>
        <v>0</v>
      </c>
      <c r="V9" s="124"/>
      <c r="W9" s="79"/>
      <c r="X9" s="123">
        <f t="shared" si="0"/>
        <v>0</v>
      </c>
      <c r="Y9" s="126">
        <f t="shared" si="1"/>
        <v>0</v>
      </c>
      <c r="Z9" s="80">
        <f t="shared" si="2"/>
        <v>0</v>
      </c>
      <c r="AA9" s="53"/>
      <c r="AB9" s="168"/>
      <c r="AC9" s="145"/>
      <c r="AD9" s="168"/>
      <c r="AE9" s="168"/>
      <c r="AF9" s="168"/>
      <c r="AG9" s="168"/>
      <c r="AH9" s="168"/>
      <c r="AI9" s="168"/>
      <c r="AJ9" s="145"/>
      <c r="AK9" s="168"/>
      <c r="AL9" s="168"/>
      <c r="AM9" s="168"/>
      <c r="AO9" s="41"/>
    </row>
    <row r="10" spans="1:41" ht="24" customHeight="1" x14ac:dyDescent="0.3">
      <c r="A10" s="223"/>
      <c r="B10" s="194"/>
      <c r="C10" s="71"/>
      <c r="D10" s="71"/>
      <c r="E10" s="118"/>
      <c r="F10" s="118"/>
      <c r="G10" s="118"/>
      <c r="H10" s="71"/>
      <c r="I10" s="127"/>
      <c r="J10" s="127"/>
      <c r="K10" s="127"/>
      <c r="L10" s="127"/>
      <c r="M10" s="127"/>
      <c r="N10" s="127"/>
      <c r="O10" s="118"/>
      <c r="P10" s="120"/>
      <c r="Q10" s="120"/>
      <c r="R10" s="119"/>
      <c r="S10" s="122"/>
      <c r="T10" s="78"/>
      <c r="U10" s="123">
        <f t="shared" si="3"/>
        <v>0</v>
      </c>
      <c r="V10" s="124"/>
      <c r="W10" s="79"/>
      <c r="X10" s="123">
        <f t="shared" si="0"/>
        <v>0</v>
      </c>
      <c r="Y10" s="126">
        <f t="shared" si="1"/>
        <v>0</v>
      </c>
      <c r="Z10" s="80">
        <f t="shared" si="2"/>
        <v>0</v>
      </c>
      <c r="AA10" s="53"/>
      <c r="AB10" s="168"/>
      <c r="AC10" s="145"/>
      <c r="AD10" s="168"/>
      <c r="AE10" s="168"/>
      <c r="AF10" s="168"/>
      <c r="AG10" s="168"/>
      <c r="AH10" s="168"/>
      <c r="AI10" s="168"/>
      <c r="AJ10" s="145"/>
      <c r="AK10" s="168"/>
      <c r="AL10" s="168"/>
      <c r="AM10" s="168"/>
      <c r="AO10" s="41"/>
    </row>
    <row r="11" spans="1:41" ht="24" customHeight="1" x14ac:dyDescent="0.3">
      <c r="A11" s="223"/>
      <c r="B11" s="194"/>
      <c r="C11" s="71"/>
      <c r="D11" s="71"/>
      <c r="E11" s="118"/>
      <c r="F11" s="118"/>
      <c r="G11" s="118"/>
      <c r="H11" s="71"/>
      <c r="I11" s="127"/>
      <c r="J11" s="127"/>
      <c r="K11" s="127"/>
      <c r="L11" s="127"/>
      <c r="M11" s="127"/>
      <c r="N11" s="127"/>
      <c r="O11" s="118"/>
      <c r="P11" s="120"/>
      <c r="Q11" s="120"/>
      <c r="R11" s="119"/>
      <c r="S11" s="122"/>
      <c r="T11" s="78"/>
      <c r="U11" s="123">
        <f t="shared" si="3"/>
        <v>0</v>
      </c>
      <c r="V11" s="124"/>
      <c r="W11" s="121"/>
      <c r="X11" s="123">
        <f t="shared" si="0"/>
        <v>0</v>
      </c>
      <c r="Y11" s="126">
        <f t="shared" si="1"/>
        <v>0</v>
      </c>
      <c r="Z11" s="80">
        <f t="shared" si="2"/>
        <v>0</v>
      </c>
      <c r="AA11" s="53"/>
      <c r="AB11" s="168"/>
      <c r="AC11" s="145"/>
      <c r="AD11" s="168"/>
      <c r="AE11" s="168"/>
      <c r="AF11" s="168"/>
      <c r="AG11" s="168"/>
      <c r="AH11" s="168"/>
      <c r="AI11" s="168"/>
      <c r="AJ11" s="145"/>
      <c r="AK11" s="168"/>
      <c r="AL11" s="168"/>
      <c r="AM11" s="168"/>
      <c r="AO11" s="41"/>
    </row>
    <row r="12" spans="1:41" ht="24" customHeight="1" x14ac:dyDescent="0.3">
      <c r="A12" s="223"/>
      <c r="B12" s="194"/>
      <c r="C12" s="71"/>
      <c r="D12" s="71"/>
      <c r="E12" s="118"/>
      <c r="F12" s="118"/>
      <c r="G12" s="118"/>
      <c r="H12" s="71"/>
      <c r="I12" s="127"/>
      <c r="J12" s="127"/>
      <c r="K12" s="127"/>
      <c r="L12" s="127"/>
      <c r="M12" s="127"/>
      <c r="N12" s="127"/>
      <c r="O12" s="118"/>
      <c r="P12" s="120"/>
      <c r="Q12" s="120"/>
      <c r="R12" s="119"/>
      <c r="S12" s="122"/>
      <c r="T12" s="78"/>
      <c r="U12" s="123">
        <f t="shared" si="3"/>
        <v>0</v>
      </c>
      <c r="V12" s="124"/>
      <c r="W12" s="121"/>
      <c r="X12" s="125">
        <f t="shared" si="0"/>
        <v>0</v>
      </c>
      <c r="Y12" s="126">
        <f t="shared" si="1"/>
        <v>0</v>
      </c>
      <c r="Z12" s="80">
        <f t="shared" si="2"/>
        <v>0</v>
      </c>
      <c r="AA12" s="53"/>
      <c r="AB12" s="168"/>
      <c r="AC12" s="145"/>
      <c r="AD12" s="168"/>
      <c r="AE12" s="168"/>
      <c r="AF12" s="168"/>
      <c r="AG12" s="168"/>
      <c r="AH12" s="168"/>
      <c r="AI12" s="168"/>
      <c r="AJ12" s="145"/>
      <c r="AK12" s="168"/>
      <c r="AL12" s="168"/>
      <c r="AM12" s="168"/>
      <c r="AO12" s="41"/>
    </row>
    <row r="13" spans="1:41" ht="24" customHeight="1" x14ac:dyDescent="0.3">
      <c r="A13" s="223"/>
      <c r="B13" s="194"/>
      <c r="C13" s="71"/>
      <c r="D13" s="71"/>
      <c r="E13" s="118"/>
      <c r="F13" s="118"/>
      <c r="G13" s="118"/>
      <c r="H13" s="71"/>
      <c r="I13" s="127"/>
      <c r="J13" s="127"/>
      <c r="K13" s="127"/>
      <c r="L13" s="127"/>
      <c r="M13" s="127"/>
      <c r="N13" s="127"/>
      <c r="O13" s="118"/>
      <c r="P13" s="120"/>
      <c r="Q13" s="120"/>
      <c r="R13" s="119"/>
      <c r="S13" s="122"/>
      <c r="T13" s="78"/>
      <c r="U13" s="123">
        <f t="shared" si="3"/>
        <v>0</v>
      </c>
      <c r="V13" s="124"/>
      <c r="W13" s="79"/>
      <c r="X13" s="123">
        <f t="shared" si="0"/>
        <v>0</v>
      </c>
      <c r="Y13" s="126">
        <f t="shared" si="1"/>
        <v>0</v>
      </c>
      <c r="Z13" s="80">
        <f t="shared" si="2"/>
        <v>0</v>
      </c>
      <c r="AA13" s="53"/>
      <c r="AB13" s="168"/>
      <c r="AC13" s="145"/>
      <c r="AD13" s="168"/>
      <c r="AE13" s="168"/>
      <c r="AF13" s="168"/>
      <c r="AG13" s="168"/>
      <c r="AH13" s="168"/>
      <c r="AI13" s="168"/>
      <c r="AJ13" s="145"/>
      <c r="AK13" s="168"/>
      <c r="AL13" s="168"/>
      <c r="AM13" s="168"/>
      <c r="AO13" s="41"/>
    </row>
    <row r="14" spans="1:41" ht="24" customHeight="1" x14ac:dyDescent="0.3">
      <c r="A14" s="223"/>
      <c r="B14" s="194"/>
      <c r="C14" s="71"/>
      <c r="D14" s="71"/>
      <c r="E14" s="118"/>
      <c r="F14" s="118"/>
      <c r="G14" s="118"/>
      <c r="H14" s="71"/>
      <c r="I14" s="127"/>
      <c r="J14" s="127"/>
      <c r="K14" s="127"/>
      <c r="L14" s="127"/>
      <c r="M14" s="127"/>
      <c r="N14" s="127"/>
      <c r="O14" s="118"/>
      <c r="P14" s="120"/>
      <c r="Q14" s="120"/>
      <c r="R14" s="119"/>
      <c r="S14" s="122"/>
      <c r="T14" s="78"/>
      <c r="U14" s="123">
        <f t="shared" si="3"/>
        <v>0</v>
      </c>
      <c r="V14" s="124"/>
      <c r="W14" s="79"/>
      <c r="X14" s="123">
        <f t="shared" si="0"/>
        <v>0</v>
      </c>
      <c r="Y14" s="126">
        <f t="shared" si="1"/>
        <v>0</v>
      </c>
      <c r="Z14" s="80">
        <f t="shared" si="2"/>
        <v>0</v>
      </c>
      <c r="AA14" s="53"/>
      <c r="AB14" s="168"/>
      <c r="AC14" s="145"/>
      <c r="AD14" s="168"/>
      <c r="AE14" s="168"/>
      <c r="AF14" s="168"/>
      <c r="AG14" s="168"/>
      <c r="AH14" s="168"/>
      <c r="AI14" s="168"/>
      <c r="AJ14" s="145"/>
      <c r="AK14" s="168"/>
      <c r="AL14" s="168"/>
      <c r="AM14" s="168"/>
      <c r="AO14" s="41"/>
    </row>
    <row r="15" spans="1:41" ht="24" customHeight="1" x14ac:dyDescent="0.3">
      <c r="A15" s="223"/>
      <c r="B15" s="194"/>
      <c r="C15" s="71"/>
      <c r="D15" s="71"/>
      <c r="E15" s="118"/>
      <c r="F15" s="118"/>
      <c r="G15" s="118"/>
      <c r="H15" s="71"/>
      <c r="I15" s="127"/>
      <c r="J15" s="127"/>
      <c r="K15" s="127"/>
      <c r="L15" s="127"/>
      <c r="M15" s="127"/>
      <c r="N15" s="127"/>
      <c r="O15" s="118"/>
      <c r="P15" s="120"/>
      <c r="Q15" s="120"/>
      <c r="R15" s="119"/>
      <c r="S15" s="122"/>
      <c r="T15" s="78"/>
      <c r="U15" s="123">
        <f t="shared" si="3"/>
        <v>0</v>
      </c>
      <c r="V15" s="124"/>
      <c r="W15" s="79"/>
      <c r="X15" s="123">
        <f t="shared" si="0"/>
        <v>0</v>
      </c>
      <c r="Y15" s="126">
        <f t="shared" si="1"/>
        <v>0</v>
      </c>
      <c r="Z15" s="80">
        <f t="shared" si="2"/>
        <v>0</v>
      </c>
      <c r="AA15" s="53"/>
      <c r="AB15" s="168"/>
      <c r="AC15" s="145"/>
      <c r="AD15" s="168"/>
      <c r="AE15" s="168"/>
      <c r="AF15" s="168"/>
      <c r="AG15" s="168"/>
      <c r="AH15" s="168"/>
      <c r="AI15" s="168"/>
      <c r="AJ15" s="145"/>
      <c r="AK15" s="168"/>
      <c r="AL15" s="168"/>
      <c r="AM15" s="168"/>
      <c r="AO15" s="41"/>
    </row>
    <row r="16" spans="1:41" ht="24" customHeight="1" x14ac:dyDescent="0.3">
      <c r="A16" s="223"/>
      <c r="B16" s="194"/>
      <c r="C16" s="71"/>
      <c r="D16" s="71"/>
      <c r="E16" s="118"/>
      <c r="F16" s="118"/>
      <c r="G16" s="118"/>
      <c r="H16" s="71"/>
      <c r="I16" s="127"/>
      <c r="J16" s="127"/>
      <c r="K16" s="127"/>
      <c r="L16" s="127"/>
      <c r="M16" s="127"/>
      <c r="N16" s="127"/>
      <c r="O16" s="118"/>
      <c r="P16" s="120"/>
      <c r="Q16" s="120"/>
      <c r="R16" s="119"/>
      <c r="S16" s="122"/>
      <c r="T16" s="78"/>
      <c r="U16" s="123">
        <f t="shared" si="3"/>
        <v>0</v>
      </c>
      <c r="V16" s="124"/>
      <c r="W16" s="121"/>
      <c r="X16" s="125">
        <f t="shared" si="0"/>
        <v>0</v>
      </c>
      <c r="Y16" s="126">
        <f t="shared" si="1"/>
        <v>0</v>
      </c>
      <c r="Z16" s="80">
        <f t="shared" si="2"/>
        <v>0</v>
      </c>
      <c r="AA16" s="53"/>
      <c r="AB16" s="168"/>
      <c r="AC16" s="145"/>
      <c r="AD16" s="168"/>
      <c r="AE16" s="168"/>
      <c r="AF16" s="168"/>
      <c r="AG16" s="168"/>
      <c r="AH16" s="168"/>
      <c r="AI16" s="168"/>
      <c r="AJ16" s="145"/>
      <c r="AK16" s="168"/>
      <c r="AL16" s="168"/>
      <c r="AM16" s="168"/>
      <c r="AO16" s="41"/>
    </row>
    <row r="17" spans="1:41" ht="24" customHeight="1" x14ac:dyDescent="0.3">
      <c r="A17" s="223"/>
      <c r="B17" s="195"/>
      <c r="C17" s="71"/>
      <c r="D17" s="71"/>
      <c r="E17" s="118"/>
      <c r="F17" s="118"/>
      <c r="G17" s="118"/>
      <c r="H17" s="71"/>
      <c r="I17" s="127"/>
      <c r="J17" s="127"/>
      <c r="K17" s="127"/>
      <c r="L17" s="127"/>
      <c r="M17" s="127"/>
      <c r="N17" s="127"/>
      <c r="O17" s="118"/>
      <c r="P17" s="120"/>
      <c r="Q17" s="120"/>
      <c r="R17" s="119"/>
      <c r="S17" s="122"/>
      <c r="T17" s="78"/>
      <c r="U17" s="123">
        <f t="shared" si="3"/>
        <v>0</v>
      </c>
      <c r="V17" s="124"/>
      <c r="W17" s="79"/>
      <c r="X17" s="123">
        <f t="shared" si="0"/>
        <v>0</v>
      </c>
      <c r="Y17" s="126">
        <f t="shared" si="1"/>
        <v>0</v>
      </c>
      <c r="Z17" s="80">
        <f t="shared" si="2"/>
        <v>0</v>
      </c>
      <c r="AA17" s="53"/>
      <c r="AB17" s="168"/>
      <c r="AC17" s="145"/>
      <c r="AD17" s="168"/>
      <c r="AE17" s="168"/>
      <c r="AF17" s="168"/>
      <c r="AG17" s="168"/>
      <c r="AH17" s="168"/>
      <c r="AI17" s="168"/>
      <c r="AJ17" s="145"/>
      <c r="AK17" s="168"/>
      <c r="AL17" s="168"/>
      <c r="AM17" s="168"/>
      <c r="AO17" s="41"/>
    </row>
    <row r="18" spans="1:41" x14ac:dyDescent="0.3">
      <c r="A18" s="224"/>
      <c r="B18" s="179" t="s">
        <v>127</v>
      </c>
      <c r="C18" s="180"/>
      <c r="D18" s="180"/>
      <c r="E18" s="180"/>
      <c r="F18" s="180"/>
      <c r="G18" s="180"/>
      <c r="H18" s="180"/>
      <c r="I18" s="180"/>
      <c r="J18" s="180"/>
      <c r="K18" s="180"/>
      <c r="L18" s="180"/>
      <c r="M18" s="180"/>
      <c r="N18" s="180"/>
      <c r="O18" s="181"/>
      <c r="P18" s="50">
        <f>SUM(P3:P17)</f>
        <v>100000</v>
      </c>
      <c r="Q18" s="114"/>
      <c r="R18" s="156"/>
      <c r="S18" s="50">
        <f>SUM(S3:S17)</f>
        <v>80000</v>
      </c>
      <c r="T18" s="157"/>
      <c r="U18" s="158">
        <f>SUM(U3:U17)</f>
        <v>80000</v>
      </c>
      <c r="V18" s="159">
        <f>SUM(V3:V17)</f>
        <v>0</v>
      </c>
      <c r="W18" s="160"/>
      <c r="X18" s="158">
        <f>SUM(X3:X17)</f>
        <v>0</v>
      </c>
      <c r="Y18" s="161">
        <f>SUM(Y3:Y17)</f>
        <v>80000</v>
      </c>
      <c r="Z18" s="162">
        <f>SUM(Z3:Z17)</f>
        <v>80000</v>
      </c>
      <c r="AB18" s="117">
        <f t="shared" ref="AB18:AI18" si="4">SUM(AB3:AB17)</f>
        <v>0</v>
      </c>
      <c r="AC18" s="117">
        <f t="shared" si="4"/>
        <v>0</v>
      </c>
      <c r="AD18" s="117">
        <f t="shared" si="4"/>
        <v>0</v>
      </c>
      <c r="AE18" s="117">
        <f t="shared" si="4"/>
        <v>0</v>
      </c>
      <c r="AF18" s="117">
        <f t="shared" si="4"/>
        <v>0</v>
      </c>
      <c r="AG18" s="117">
        <f t="shared" si="4"/>
        <v>0</v>
      </c>
      <c r="AH18" s="117">
        <f t="shared" si="4"/>
        <v>0</v>
      </c>
      <c r="AI18" s="117">
        <f t="shared" si="4"/>
        <v>0</v>
      </c>
      <c r="AJ18" s="172"/>
      <c r="AK18" s="117">
        <f>SUM(AK3:AK17)</f>
        <v>0</v>
      </c>
      <c r="AL18" s="117">
        <f>SUM(AL3:AL17)</f>
        <v>0</v>
      </c>
      <c r="AM18" s="117">
        <f>SUM(AM3:AM17)</f>
        <v>0</v>
      </c>
      <c r="AO18" s="41"/>
    </row>
    <row r="19" spans="1:41" ht="24" customHeight="1" x14ac:dyDescent="0.3">
      <c r="A19" s="204" t="s">
        <v>128</v>
      </c>
      <c r="B19" s="182" t="s">
        <v>129</v>
      </c>
      <c r="C19" s="44"/>
      <c r="D19" s="71"/>
      <c r="E19" s="102"/>
      <c r="F19" s="102"/>
      <c r="G19" s="102"/>
      <c r="H19" s="44"/>
      <c r="I19" s="128"/>
      <c r="J19" s="90"/>
      <c r="K19" s="127"/>
      <c r="L19" s="128"/>
      <c r="M19" s="129"/>
      <c r="N19" s="128"/>
      <c r="O19" s="91"/>
      <c r="P19" s="73"/>
      <c r="Q19" s="103"/>
      <c r="R19" s="147"/>
      <c r="S19" s="148"/>
      <c r="T19" s="147"/>
      <c r="U19" s="149">
        <f t="shared" si="3"/>
        <v>0</v>
      </c>
      <c r="V19" s="150"/>
      <c r="W19" s="145"/>
      <c r="X19" s="149">
        <f t="shared" ref="X19:X26" si="5">+V19*W19</f>
        <v>0</v>
      </c>
      <c r="Y19" s="151">
        <f t="shared" ref="Y19:Y26" si="6">+X19+U19</f>
        <v>0</v>
      </c>
      <c r="Z19" s="152">
        <f t="shared" ref="Z19:Z26" si="7">IF(T19=100%,U19,0)</f>
        <v>0</v>
      </c>
      <c r="AA19" s="55"/>
      <c r="AB19" s="74"/>
      <c r="AC19" s="75"/>
      <c r="AD19" s="54"/>
      <c r="AE19" s="54"/>
      <c r="AF19" s="54"/>
      <c r="AG19" s="54"/>
      <c r="AH19" s="54"/>
      <c r="AI19" s="54"/>
      <c r="AJ19" s="75"/>
      <c r="AK19" s="54"/>
      <c r="AL19" s="54"/>
      <c r="AM19" s="56"/>
      <c r="AO19" s="41"/>
    </row>
    <row r="20" spans="1:41" ht="24" customHeight="1" x14ac:dyDescent="0.3">
      <c r="A20" s="205"/>
      <c r="B20" s="183"/>
      <c r="C20" s="44"/>
      <c r="D20" s="71"/>
      <c r="E20" s="102"/>
      <c r="F20" s="102"/>
      <c r="G20" s="102"/>
      <c r="H20" s="44"/>
      <c r="I20" s="128"/>
      <c r="J20" s="90"/>
      <c r="K20" s="127"/>
      <c r="L20" s="128"/>
      <c r="M20" s="129"/>
      <c r="N20" s="128"/>
      <c r="O20" s="91"/>
      <c r="P20" s="73"/>
      <c r="Q20" s="103"/>
      <c r="R20" s="147"/>
      <c r="S20" s="148"/>
      <c r="T20" s="147"/>
      <c r="U20" s="149"/>
      <c r="V20" s="150"/>
      <c r="W20" s="145"/>
      <c r="X20" s="149"/>
      <c r="Y20" s="151"/>
      <c r="Z20" s="152"/>
      <c r="AA20" s="55"/>
      <c r="AB20" s="74"/>
      <c r="AC20" s="75"/>
      <c r="AD20" s="54"/>
      <c r="AE20" s="54"/>
      <c r="AF20" s="54"/>
      <c r="AG20" s="54"/>
      <c r="AH20" s="54"/>
      <c r="AI20" s="54"/>
      <c r="AJ20" s="75"/>
      <c r="AK20" s="54"/>
      <c r="AL20" s="54"/>
      <c r="AM20" s="56"/>
      <c r="AO20" s="41"/>
    </row>
    <row r="21" spans="1:41" s="53" customFormat="1" ht="24" customHeight="1" x14ac:dyDescent="0.3">
      <c r="A21" s="205"/>
      <c r="B21" s="183"/>
      <c r="C21" s="44"/>
      <c r="D21" s="71"/>
      <c r="E21" s="102"/>
      <c r="F21" s="102"/>
      <c r="G21" s="102"/>
      <c r="H21" s="44"/>
      <c r="I21" s="128"/>
      <c r="J21" s="130"/>
      <c r="K21" s="127"/>
      <c r="L21" s="131"/>
      <c r="M21" s="130"/>
      <c r="N21" s="131"/>
      <c r="O21" s="91"/>
      <c r="P21" s="73"/>
      <c r="Q21" s="103"/>
      <c r="R21" s="147"/>
      <c r="S21" s="148"/>
      <c r="T21" s="147"/>
      <c r="U21" s="149">
        <f>+S21*T21</f>
        <v>0</v>
      </c>
      <c r="V21" s="153"/>
      <c r="W21" s="145"/>
      <c r="X21" s="149">
        <f t="shared" si="5"/>
        <v>0</v>
      </c>
      <c r="Y21" s="151">
        <f t="shared" si="6"/>
        <v>0</v>
      </c>
      <c r="Z21" s="152">
        <f t="shared" si="7"/>
        <v>0</v>
      </c>
      <c r="AA21" s="55"/>
      <c r="AB21" s="74"/>
      <c r="AC21" s="75"/>
      <c r="AD21" s="54"/>
      <c r="AE21" s="54"/>
      <c r="AF21" s="54"/>
      <c r="AG21" s="54"/>
      <c r="AH21" s="54"/>
      <c r="AI21" s="54"/>
      <c r="AJ21" s="75"/>
      <c r="AK21" s="54"/>
      <c r="AL21" s="54"/>
      <c r="AM21" s="56"/>
      <c r="AO21" s="41"/>
    </row>
    <row r="22" spans="1:41" ht="24" customHeight="1" x14ac:dyDescent="0.3">
      <c r="A22" s="205"/>
      <c r="B22" s="183"/>
      <c r="C22" s="44"/>
      <c r="D22" s="44"/>
      <c r="E22" s="102"/>
      <c r="F22" s="102"/>
      <c r="G22" s="102"/>
      <c r="H22" s="44"/>
      <c r="I22" s="128"/>
      <c r="J22" s="129"/>
      <c r="K22" s="129"/>
      <c r="L22" s="128"/>
      <c r="M22" s="129"/>
      <c r="N22" s="128"/>
      <c r="O22" s="91"/>
      <c r="P22" s="85"/>
      <c r="Q22" s="105"/>
      <c r="R22" s="145"/>
      <c r="S22" s="148"/>
      <c r="T22" s="147"/>
      <c r="U22" s="149">
        <f t="shared" si="3"/>
        <v>0</v>
      </c>
      <c r="V22" s="150"/>
      <c r="W22" s="145"/>
      <c r="X22" s="149">
        <f t="shared" si="5"/>
        <v>0</v>
      </c>
      <c r="Y22" s="151">
        <f t="shared" si="6"/>
        <v>0</v>
      </c>
      <c r="Z22" s="152">
        <f t="shared" si="7"/>
        <v>0</v>
      </c>
      <c r="AA22" s="81"/>
      <c r="AB22" s="74"/>
      <c r="AC22" s="75"/>
      <c r="AD22" s="54"/>
      <c r="AE22" s="54"/>
      <c r="AF22" s="54"/>
      <c r="AG22" s="54"/>
      <c r="AH22" s="54"/>
      <c r="AI22" s="54"/>
      <c r="AJ22" s="75"/>
      <c r="AK22" s="54"/>
      <c r="AL22" s="54"/>
      <c r="AM22" s="56"/>
      <c r="AO22" s="41"/>
    </row>
    <row r="23" spans="1:41" ht="24" customHeight="1" x14ac:dyDescent="0.3">
      <c r="A23" s="205"/>
      <c r="B23" s="184"/>
      <c r="C23" s="141"/>
      <c r="D23" s="141"/>
      <c r="E23" s="142"/>
      <c r="F23" s="142"/>
      <c r="G23" s="142"/>
      <c r="H23" s="141"/>
      <c r="I23" s="143"/>
      <c r="J23" s="143"/>
      <c r="K23" s="143"/>
      <c r="L23" s="143"/>
      <c r="M23" s="143"/>
      <c r="N23" s="143"/>
      <c r="O23" s="142"/>
      <c r="P23" s="144"/>
      <c r="Q23" s="155"/>
      <c r="R23" s="145"/>
      <c r="S23" s="146"/>
      <c r="T23" s="147"/>
      <c r="U23" s="149">
        <f t="shared" si="3"/>
        <v>0</v>
      </c>
      <c r="V23" s="153"/>
      <c r="W23" s="145"/>
      <c r="X23" s="149">
        <f t="shared" si="5"/>
        <v>0</v>
      </c>
      <c r="Y23" s="151">
        <f t="shared" si="6"/>
        <v>0</v>
      </c>
      <c r="Z23" s="152">
        <f t="shared" si="7"/>
        <v>0</v>
      </c>
      <c r="AA23" s="55"/>
      <c r="AB23" s="165"/>
      <c r="AC23" s="166"/>
      <c r="AD23" s="167"/>
      <c r="AE23" s="168"/>
      <c r="AF23" s="168"/>
      <c r="AG23" s="168"/>
      <c r="AH23" s="168"/>
      <c r="AI23" s="168"/>
      <c r="AJ23" s="166"/>
      <c r="AK23" s="168"/>
      <c r="AL23" s="168"/>
      <c r="AM23" s="168"/>
      <c r="AO23" s="41"/>
    </row>
    <row r="24" spans="1:41" ht="24" customHeight="1" x14ac:dyDescent="0.3">
      <c r="A24" s="205"/>
      <c r="B24" s="183"/>
      <c r="C24" s="134"/>
      <c r="D24" s="42"/>
      <c r="E24" s="135"/>
      <c r="F24" s="109"/>
      <c r="G24" s="109"/>
      <c r="H24" s="42"/>
      <c r="I24" s="136"/>
      <c r="J24" s="137"/>
      <c r="K24" s="137"/>
      <c r="L24" s="136"/>
      <c r="M24" s="137"/>
      <c r="N24" s="136"/>
      <c r="O24" s="110"/>
      <c r="P24" s="86"/>
      <c r="Q24" s="106"/>
      <c r="R24" s="145"/>
      <c r="S24" s="146"/>
      <c r="T24" s="147"/>
      <c r="U24" s="149">
        <f t="shared" si="3"/>
        <v>0</v>
      </c>
      <c r="V24" s="146"/>
      <c r="W24" s="154"/>
      <c r="X24" s="149">
        <f t="shared" si="5"/>
        <v>0</v>
      </c>
      <c r="Y24" s="151">
        <f t="shared" si="6"/>
        <v>0</v>
      </c>
      <c r="Z24" s="152">
        <f t="shared" si="7"/>
        <v>0</v>
      </c>
      <c r="AA24" s="57"/>
      <c r="AB24" s="87"/>
      <c r="AC24" s="88"/>
      <c r="AD24" s="58"/>
      <c r="AE24" s="58"/>
      <c r="AF24" s="58"/>
      <c r="AG24" s="58"/>
      <c r="AH24" s="58"/>
      <c r="AI24" s="58"/>
      <c r="AJ24" s="88"/>
      <c r="AK24" s="58"/>
      <c r="AL24" s="58"/>
      <c r="AM24" s="89"/>
      <c r="AO24" s="41"/>
    </row>
    <row r="25" spans="1:41" ht="24" customHeight="1" x14ac:dyDescent="0.3">
      <c r="A25" s="205"/>
      <c r="B25" s="183"/>
      <c r="C25" s="71"/>
      <c r="D25" s="42"/>
      <c r="E25" s="102"/>
      <c r="F25" s="102"/>
      <c r="G25" s="102"/>
      <c r="H25" s="42"/>
      <c r="I25" s="133"/>
      <c r="J25" s="127"/>
      <c r="K25" s="127"/>
      <c r="L25" s="133"/>
      <c r="M25" s="127"/>
      <c r="N25" s="133"/>
      <c r="O25" s="118"/>
      <c r="P25" s="77"/>
      <c r="Q25" s="104"/>
      <c r="R25" s="145"/>
      <c r="S25" s="148"/>
      <c r="T25" s="147"/>
      <c r="U25" s="149">
        <f t="shared" si="3"/>
        <v>0</v>
      </c>
      <c r="V25" s="153"/>
      <c r="W25" s="145"/>
      <c r="X25" s="149">
        <f t="shared" si="5"/>
        <v>0</v>
      </c>
      <c r="Y25" s="151">
        <f t="shared" si="6"/>
        <v>0</v>
      </c>
      <c r="Z25" s="152">
        <f t="shared" si="7"/>
        <v>0</v>
      </c>
      <c r="AA25" s="81"/>
      <c r="AB25" s="82"/>
      <c r="AC25" s="83"/>
      <c r="AD25" s="76"/>
      <c r="AE25" s="76"/>
      <c r="AF25" s="76"/>
      <c r="AG25" s="76"/>
      <c r="AH25" s="76"/>
      <c r="AI25" s="76"/>
      <c r="AJ25" s="83"/>
      <c r="AK25" s="76"/>
      <c r="AL25" s="76"/>
      <c r="AM25" s="84"/>
      <c r="AO25" s="41"/>
    </row>
    <row r="26" spans="1:41" ht="24" customHeight="1" x14ac:dyDescent="0.3">
      <c r="A26" s="205"/>
      <c r="B26" s="185"/>
      <c r="C26" s="44"/>
      <c r="D26" s="71"/>
      <c r="E26" s="132"/>
      <c r="F26" s="102"/>
      <c r="G26" s="102"/>
      <c r="H26" s="44"/>
      <c r="I26" s="128"/>
      <c r="J26" s="129"/>
      <c r="K26" s="127"/>
      <c r="L26" s="128"/>
      <c r="M26" s="129"/>
      <c r="N26" s="128"/>
      <c r="O26" s="91"/>
      <c r="P26" s="85"/>
      <c r="Q26" s="105"/>
      <c r="R26" s="145"/>
      <c r="S26" s="148"/>
      <c r="T26" s="147"/>
      <c r="U26" s="149">
        <f t="shared" si="3"/>
        <v>0</v>
      </c>
      <c r="V26" s="153"/>
      <c r="W26" s="145"/>
      <c r="X26" s="149">
        <f t="shared" si="5"/>
        <v>0</v>
      </c>
      <c r="Y26" s="151">
        <f t="shared" si="6"/>
        <v>0</v>
      </c>
      <c r="Z26" s="152">
        <f t="shared" si="7"/>
        <v>0</v>
      </c>
      <c r="AA26" s="55"/>
      <c r="AB26" s="74"/>
      <c r="AC26" s="75"/>
      <c r="AD26" s="54"/>
      <c r="AE26" s="54"/>
      <c r="AF26" s="54"/>
      <c r="AG26" s="54"/>
      <c r="AH26" s="54"/>
      <c r="AI26" s="54"/>
      <c r="AJ26" s="75"/>
      <c r="AK26" s="54"/>
      <c r="AL26" s="54"/>
      <c r="AM26" s="56"/>
      <c r="AO26" s="41"/>
    </row>
    <row r="27" spans="1:41" x14ac:dyDescent="0.3">
      <c r="A27" s="206"/>
      <c r="B27" s="176" t="s">
        <v>130</v>
      </c>
      <c r="C27" s="177"/>
      <c r="D27" s="177"/>
      <c r="E27" s="177"/>
      <c r="F27" s="177"/>
      <c r="G27" s="177"/>
      <c r="H27" s="177"/>
      <c r="I27" s="177"/>
      <c r="J27" s="177"/>
      <c r="K27" s="177"/>
      <c r="L27" s="177"/>
      <c r="M27" s="177"/>
      <c r="N27" s="177"/>
      <c r="O27" s="178"/>
      <c r="P27" s="9">
        <f>SUM(P19:P26)</f>
        <v>0</v>
      </c>
      <c r="Q27" s="107"/>
      <c r="R27" s="163"/>
      <c r="S27" s="114">
        <f>SUM(S19:S26)</f>
        <v>0</v>
      </c>
      <c r="T27" s="164"/>
      <c r="U27" s="115">
        <f>SUM(U19:U26)</f>
        <v>0</v>
      </c>
      <c r="V27" s="115">
        <f>SUM(V19:V26)</f>
        <v>0</v>
      </c>
      <c r="W27" s="115"/>
      <c r="X27" s="115">
        <f>SUM(X19:X26)</f>
        <v>0</v>
      </c>
      <c r="Y27" s="116">
        <f>SUM(Y19:Y26)</f>
        <v>0</v>
      </c>
      <c r="Z27" s="117">
        <f>SUM(Z19:Z26)</f>
        <v>0</v>
      </c>
      <c r="AA27" s="40"/>
      <c r="AB27" s="47">
        <f>SUM(AB19:AB26)</f>
        <v>0</v>
      </c>
      <c r="AC27" s="48"/>
      <c r="AD27" s="47">
        <f t="shared" ref="AD27:AI27" si="8">SUM(AD19:AD26)</f>
        <v>0</v>
      </c>
      <c r="AE27" s="47">
        <f t="shared" si="8"/>
        <v>0</v>
      </c>
      <c r="AF27" s="47">
        <f t="shared" si="8"/>
        <v>0</v>
      </c>
      <c r="AG27" s="47">
        <f t="shared" si="8"/>
        <v>0</v>
      </c>
      <c r="AH27" s="47">
        <f t="shared" si="8"/>
        <v>0</v>
      </c>
      <c r="AI27" s="47">
        <f t="shared" si="8"/>
        <v>0</v>
      </c>
      <c r="AJ27" s="48"/>
      <c r="AK27" s="72">
        <f>SUM(AK19:AK26)</f>
        <v>0</v>
      </c>
      <c r="AL27" s="47">
        <f>SUM(AL19:AL26)</f>
        <v>0</v>
      </c>
      <c r="AM27" s="47">
        <f>SUM(AM19:AM26)</f>
        <v>0</v>
      </c>
      <c r="AO27" s="41"/>
    </row>
    <row r="28" spans="1:41" x14ac:dyDescent="0.3">
      <c r="M28" s="45"/>
      <c r="O28" s="45"/>
      <c r="P28" s="45"/>
      <c r="S28" s="6"/>
      <c r="T28" s="51"/>
      <c r="U28" s="7"/>
      <c r="V28" s="10"/>
      <c r="W28" s="45"/>
      <c r="X28" s="52"/>
      <c r="Y28" s="10"/>
      <c r="Z28" s="46"/>
      <c r="AB28" s="45"/>
      <c r="AC28" s="49"/>
      <c r="AD28" s="45"/>
      <c r="AE28" s="45"/>
      <c r="AF28" s="45"/>
      <c r="AG28" s="45"/>
      <c r="AH28" s="45"/>
      <c r="AI28" s="45"/>
      <c r="AJ28" s="45"/>
      <c r="AK28" s="45"/>
      <c r="AL28" s="45"/>
      <c r="AO28" s="41"/>
    </row>
    <row r="29" spans="1:41" x14ac:dyDescent="0.3">
      <c r="B29" s="176" t="s">
        <v>131</v>
      </c>
      <c r="C29" s="177"/>
      <c r="D29" s="177"/>
      <c r="E29" s="177"/>
      <c r="F29" s="177"/>
      <c r="G29" s="177"/>
      <c r="H29" s="177"/>
      <c r="I29" s="177"/>
      <c r="J29" s="177"/>
      <c r="K29" s="177"/>
      <c r="L29" s="177"/>
      <c r="M29" s="177"/>
      <c r="N29" s="177"/>
      <c r="O29" s="178"/>
      <c r="P29" s="8">
        <f>+P27+P18</f>
        <v>100000</v>
      </c>
      <c r="Q29" s="108"/>
      <c r="R29" s="2"/>
      <c r="S29" s="8">
        <f>+S27+S18</f>
        <v>80000</v>
      </c>
      <c r="T29" s="43"/>
      <c r="U29" s="8">
        <f>+U27+U18</f>
        <v>80000</v>
      </c>
      <c r="V29" s="8">
        <f>+V27+V18</f>
        <v>0</v>
      </c>
      <c r="W29" s="43"/>
      <c r="X29" s="8">
        <f>+X27+X18</f>
        <v>0</v>
      </c>
      <c r="Y29" s="8">
        <f>+Y27+Y18</f>
        <v>80000</v>
      </c>
      <c r="Z29" s="8">
        <f>+Z27+Z18</f>
        <v>80000</v>
      </c>
      <c r="AA29" s="37"/>
      <c r="AB29" s="8">
        <f>+AB27+AB18</f>
        <v>0</v>
      </c>
      <c r="AC29" s="8"/>
      <c r="AD29" s="8">
        <f t="shared" ref="AD29:AI29" si="9">+AD27+AD18</f>
        <v>0</v>
      </c>
      <c r="AE29" s="8">
        <f t="shared" si="9"/>
        <v>0</v>
      </c>
      <c r="AF29" s="8">
        <f t="shared" si="9"/>
        <v>0</v>
      </c>
      <c r="AG29" s="8">
        <f t="shared" si="9"/>
        <v>0</v>
      </c>
      <c r="AH29" s="8">
        <f t="shared" si="9"/>
        <v>0</v>
      </c>
      <c r="AI29" s="8">
        <f t="shared" si="9"/>
        <v>0</v>
      </c>
      <c r="AJ29" s="8"/>
      <c r="AK29" s="8">
        <f>+AK27+AK18</f>
        <v>0</v>
      </c>
      <c r="AL29" s="8">
        <f>+AL27+AL18</f>
        <v>0</v>
      </c>
      <c r="AM29" s="8">
        <f>+AM27+AM18</f>
        <v>0</v>
      </c>
      <c r="AO29" s="42"/>
    </row>
    <row r="30" spans="1:41" x14ac:dyDescent="0.3">
      <c r="S30" s="3"/>
      <c r="U30" s="4"/>
    </row>
    <row r="31" spans="1:41" x14ac:dyDescent="0.3">
      <c r="S31" s="3"/>
      <c r="U31" s="4"/>
      <c r="X31" s="11"/>
    </row>
    <row r="32" spans="1:41" x14ac:dyDescent="0.3">
      <c r="S32" s="3"/>
      <c r="U32" s="4"/>
    </row>
    <row r="33" spans="19:21" x14ac:dyDescent="0.3">
      <c r="S33" s="3"/>
      <c r="U33" s="4"/>
    </row>
    <row r="34" spans="19:21" x14ac:dyDescent="0.3">
      <c r="S34" s="3"/>
      <c r="U34" s="4"/>
    </row>
    <row r="35" spans="19:21" x14ac:dyDescent="0.3">
      <c r="S35" s="3"/>
      <c r="U35" s="4"/>
    </row>
    <row r="36" spans="19:21" x14ac:dyDescent="0.3">
      <c r="S36" s="3"/>
      <c r="U36" s="3"/>
    </row>
    <row r="37" spans="19:21" x14ac:dyDescent="0.3">
      <c r="S37" s="3"/>
      <c r="U37" s="3"/>
    </row>
    <row r="38" spans="19:21" x14ac:dyDescent="0.3">
      <c r="S38" s="3"/>
      <c r="U38" s="3"/>
    </row>
    <row r="39" spans="19:21" x14ac:dyDescent="0.3">
      <c r="S39" s="3"/>
      <c r="U39" s="3"/>
    </row>
    <row r="40" spans="19:21" x14ac:dyDescent="0.3">
      <c r="S40" s="3"/>
      <c r="U40" s="3"/>
    </row>
    <row r="41" spans="19:21" x14ac:dyDescent="0.3">
      <c r="S41" s="3"/>
      <c r="U41" s="3"/>
    </row>
    <row r="42" spans="19:21" x14ac:dyDescent="0.3">
      <c r="S42" s="3"/>
    </row>
    <row r="43" spans="19:21" x14ac:dyDescent="0.3">
      <c r="S43" s="3"/>
    </row>
  </sheetData>
  <autoFilter ref="A1:Z29" xr:uid="{BC775CCE-E426-4DC7-8F0E-B91DE00A3731}">
    <filterColumn colId="18" showButton="0"/>
    <filterColumn colId="19" showButton="0"/>
    <filterColumn colId="21" showButton="0"/>
    <filterColumn colId="22" showButton="0"/>
  </autoFilter>
  <mergeCells count="30">
    <mergeCell ref="A19:A27"/>
    <mergeCell ref="AO1:AO2"/>
    <mergeCell ref="AB1:AC1"/>
    <mergeCell ref="AD1:AJ1"/>
    <mergeCell ref="A1:A2"/>
    <mergeCell ref="C1:C2"/>
    <mergeCell ref="D1:D2"/>
    <mergeCell ref="P1:P2"/>
    <mergeCell ref="R1:R2"/>
    <mergeCell ref="M1:M2"/>
    <mergeCell ref="AK1:AM1"/>
    <mergeCell ref="Z1:Z2"/>
    <mergeCell ref="Y1:Y2"/>
    <mergeCell ref="A3:A18"/>
    <mergeCell ref="O1:O2"/>
    <mergeCell ref="S1:U1"/>
    <mergeCell ref="V1:X1"/>
    <mergeCell ref="J1:J2"/>
    <mergeCell ref="B3:B17"/>
    <mergeCell ref="N1:N2"/>
    <mergeCell ref="I1:I2"/>
    <mergeCell ref="H1:H2"/>
    <mergeCell ref="B1:B2"/>
    <mergeCell ref="E1:E2"/>
    <mergeCell ref="K1:K2"/>
    <mergeCell ref="B29:O29"/>
    <mergeCell ref="B18:O18"/>
    <mergeCell ref="B27:O27"/>
    <mergeCell ref="B19:B26"/>
    <mergeCell ref="L1:L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02FC35F-8239-4FAD-8E65-183099EA39FA}">
          <x14:formula1>
            <xm:f>waarden!$F$2:$F$3</xm:f>
          </x14:formula1>
          <xm:sqref>D16</xm:sqref>
        </x14:dataValidation>
        <x14:dataValidation type="list" allowBlank="1" showInputMessage="1" showErrorMessage="1" xr:uid="{95178C18-6CEA-4FAE-BF50-A2D22B3071FC}">
          <x14:formula1>
            <xm:f>waarden!$B$2:$B$11</xm:f>
          </x14:formula1>
          <xm:sqref>E3:E17 E19:E26</xm:sqref>
        </x14:dataValidation>
        <x14:dataValidation type="list" allowBlank="1" showInputMessage="1" showErrorMessage="1" xr:uid="{F9BA229D-0F02-4656-9E82-1DB77E092047}">
          <x14:formula1>
            <xm:f>waarden!$F$2:$F$4</xm:f>
          </x14:formula1>
          <xm:sqref>D17 D3:D15 D19:D26</xm:sqref>
        </x14:dataValidation>
        <x14:dataValidation type="list" allowBlank="1" showInputMessage="1" showErrorMessage="1" xr:uid="{3F29A491-B923-4590-BCCE-D165EB91CE63}">
          <x14:formula1>
            <xm:f>waarden!$H$2:$H$3</xm:f>
          </x14:formula1>
          <xm:sqref>K3:K17 K19:K26</xm:sqref>
        </x14:dataValidation>
        <x14:dataValidation type="list" allowBlank="1" showInputMessage="1" showErrorMessage="1" xr:uid="{14457146-B20C-47BF-922A-F807C1F86CBC}">
          <x14:formula1>
            <xm:f>waarden!$I$2:$I$5</xm:f>
          </x14:formula1>
          <xm:sqref>G3:G17 G19:G26</xm:sqref>
        </x14:dataValidation>
        <x14:dataValidation type="list" allowBlank="1" showInputMessage="1" showErrorMessage="1" xr:uid="{6F382703-A1D5-40CE-878C-104FB08A8EA7}">
          <x14:formula1>
            <xm:f>waarden!$K$2:$K$3</xm:f>
          </x14:formula1>
          <xm:sqref>Q3:Q17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8EBB-FCBF-46E5-A550-EAC159AC8CD4}">
  <dimension ref="A1:F76"/>
  <sheetViews>
    <sheetView topLeftCell="A11" workbookViewId="0">
      <selection activeCell="A23" sqref="A23"/>
    </sheetView>
  </sheetViews>
  <sheetFormatPr defaultRowHeight="14.4" x14ac:dyDescent="0.3"/>
  <cols>
    <col min="1" max="1" width="26.109375" bestFit="1" customWidth="1"/>
    <col min="2" max="2" width="16.44140625" customWidth="1"/>
    <col min="3" max="3" width="32.44140625" customWidth="1"/>
    <col min="4" max="4" width="30" customWidth="1"/>
    <col min="5" max="5" width="49.44140625" customWidth="1"/>
    <col min="6" max="6" width="14.6640625" customWidth="1"/>
  </cols>
  <sheetData>
    <row r="1" spans="1:6" ht="41.25" customHeight="1" x14ac:dyDescent="0.3">
      <c r="A1" s="234" t="s">
        <v>132</v>
      </c>
      <c r="B1" s="234"/>
      <c r="C1" s="234"/>
      <c r="D1" s="234"/>
      <c r="E1" s="234"/>
      <c r="F1" s="234"/>
    </row>
    <row r="2" spans="1:6" x14ac:dyDescent="0.3">
      <c r="A2" s="18"/>
      <c r="B2" s="18"/>
      <c r="C2" s="18"/>
      <c r="D2" s="18"/>
      <c r="E2" s="18"/>
      <c r="F2" s="18"/>
    </row>
    <row r="4" spans="1:6" x14ac:dyDescent="0.3">
      <c r="A4" t="s">
        <v>133</v>
      </c>
    </row>
    <row r="5" spans="1:6" ht="15.6" x14ac:dyDescent="0.3">
      <c r="C5" s="33"/>
      <c r="D5" s="34"/>
      <c r="E5" s="34"/>
      <c r="F5" s="34"/>
    </row>
    <row r="6" spans="1:6" x14ac:dyDescent="0.3">
      <c r="C6" s="235" t="s">
        <v>134</v>
      </c>
      <c r="D6" s="237" t="s">
        <v>135</v>
      </c>
      <c r="E6" s="237" t="s">
        <v>136</v>
      </c>
      <c r="F6" s="239" t="s">
        <v>137</v>
      </c>
    </row>
    <row r="7" spans="1:6" ht="15" thickBot="1" x14ac:dyDescent="0.35">
      <c r="C7" s="236"/>
      <c r="D7" s="238"/>
      <c r="E7" s="238"/>
      <c r="F7" s="240"/>
    </row>
    <row r="8" spans="1:6" ht="15" thickTop="1" x14ac:dyDescent="0.3">
      <c r="C8" s="228" t="s">
        <v>138</v>
      </c>
      <c r="D8" s="230" t="s">
        <v>137</v>
      </c>
      <c r="E8" s="230" t="s">
        <v>139</v>
      </c>
      <c r="F8" s="232" t="s">
        <v>137</v>
      </c>
    </row>
    <row r="9" spans="1:6" ht="15" thickBot="1" x14ac:dyDescent="0.35">
      <c r="C9" s="229"/>
      <c r="D9" s="231"/>
      <c r="E9" s="231"/>
      <c r="F9" s="233"/>
    </row>
    <row r="10" spans="1:6" ht="15.6" x14ac:dyDescent="0.3">
      <c r="C10" s="241" t="s">
        <v>140</v>
      </c>
      <c r="D10" s="244" t="s">
        <v>137</v>
      </c>
      <c r="E10" s="94" t="s">
        <v>139</v>
      </c>
      <c r="F10" s="247" t="s">
        <v>141</v>
      </c>
    </row>
    <row r="11" spans="1:6" ht="15.6" x14ac:dyDescent="0.3">
      <c r="C11" s="242"/>
      <c r="D11" s="245"/>
      <c r="E11" s="35"/>
      <c r="F11" s="248"/>
    </row>
    <row r="12" spans="1:6" ht="15.6" x14ac:dyDescent="0.3">
      <c r="C12" s="242"/>
      <c r="D12" s="245"/>
      <c r="E12" s="95" t="s">
        <v>137</v>
      </c>
      <c r="F12" s="248"/>
    </row>
    <row r="13" spans="1:6" ht="16.2" thickBot="1" x14ac:dyDescent="0.35">
      <c r="C13" s="243"/>
      <c r="D13" s="246"/>
      <c r="E13" s="36"/>
      <c r="F13" s="249"/>
    </row>
    <row r="14" spans="1:6" ht="54" customHeight="1" x14ac:dyDescent="0.3">
      <c r="C14" s="250" t="s">
        <v>142</v>
      </c>
      <c r="D14" s="251" t="s">
        <v>143</v>
      </c>
      <c r="E14" s="251" t="s">
        <v>144</v>
      </c>
      <c r="F14" s="252" t="s">
        <v>145</v>
      </c>
    </row>
    <row r="15" spans="1:6" ht="15" thickBot="1" x14ac:dyDescent="0.35">
      <c r="A15" t="s">
        <v>146</v>
      </c>
      <c r="C15" s="229"/>
      <c r="D15" s="231"/>
      <c r="E15" s="231"/>
      <c r="F15" s="233"/>
    </row>
    <row r="16" spans="1:6" ht="15.6" x14ac:dyDescent="0.3">
      <c r="C16" s="68" t="s">
        <v>147</v>
      </c>
      <c r="D16" s="69" t="s">
        <v>148</v>
      </c>
      <c r="E16" s="69"/>
      <c r="F16" s="70"/>
    </row>
    <row r="17" spans="1:6" ht="15.6" x14ac:dyDescent="0.3">
      <c r="C17" s="68" t="s">
        <v>149</v>
      </c>
      <c r="D17" s="69" t="s">
        <v>150</v>
      </c>
      <c r="E17" s="69"/>
      <c r="F17" s="70"/>
    </row>
    <row r="18" spans="1:6" ht="16.2" thickBot="1" x14ac:dyDescent="0.35">
      <c r="C18" s="68" t="s">
        <v>151</v>
      </c>
      <c r="D18" s="69" t="s">
        <v>152</v>
      </c>
      <c r="E18" s="69"/>
      <c r="F18" s="70"/>
    </row>
    <row r="19" spans="1:6" x14ac:dyDescent="0.3">
      <c r="C19" s="241" t="s">
        <v>153</v>
      </c>
      <c r="D19" s="244" t="s">
        <v>154</v>
      </c>
      <c r="E19" s="244" t="s">
        <v>137</v>
      </c>
      <c r="F19" s="253" t="s">
        <v>137</v>
      </c>
    </row>
    <row r="20" spans="1:6" ht="15" thickBot="1" x14ac:dyDescent="0.35">
      <c r="C20" s="243"/>
      <c r="D20" s="246"/>
      <c r="E20" s="246"/>
      <c r="F20" s="254"/>
    </row>
    <row r="21" spans="1:6" x14ac:dyDescent="0.3">
      <c r="C21" s="250" t="s">
        <v>155</v>
      </c>
      <c r="D21" s="251" t="s">
        <v>154</v>
      </c>
      <c r="E21" s="251" t="s">
        <v>137</v>
      </c>
      <c r="F21" s="252" t="s">
        <v>137</v>
      </c>
    </row>
    <row r="22" spans="1:6" x14ac:dyDescent="0.3">
      <c r="C22" s="255"/>
      <c r="D22" s="256"/>
      <c r="E22" s="256"/>
      <c r="F22" s="257"/>
    </row>
    <row r="25" spans="1:6" ht="43.8" x14ac:dyDescent="0.35">
      <c r="A25" s="18" t="s">
        <v>156</v>
      </c>
      <c r="C25" s="22"/>
    </row>
    <row r="26" spans="1:6" ht="28.8" x14ac:dyDescent="0.3">
      <c r="C26" s="258" t="s">
        <v>134</v>
      </c>
      <c r="D26" s="25" t="s">
        <v>157</v>
      </c>
      <c r="E26" s="26" t="s">
        <v>158</v>
      </c>
    </row>
    <row r="27" spans="1:6" x14ac:dyDescent="0.3">
      <c r="C27" s="259"/>
      <c r="D27" s="27"/>
      <c r="E27" s="28"/>
    </row>
    <row r="28" spans="1:6" x14ac:dyDescent="0.3">
      <c r="C28" s="259"/>
      <c r="D28" s="29" t="s">
        <v>159</v>
      </c>
      <c r="E28" s="30" t="s">
        <v>159</v>
      </c>
    </row>
    <row r="29" spans="1:6" ht="15" thickBot="1" x14ac:dyDescent="0.35">
      <c r="C29" s="260"/>
      <c r="D29" s="31"/>
      <c r="E29" s="32"/>
    </row>
    <row r="30" spans="1:6" ht="15" thickTop="1" x14ac:dyDescent="0.3">
      <c r="C30" s="261" t="s">
        <v>138</v>
      </c>
      <c r="D30" s="263">
        <v>221</v>
      </c>
      <c r="E30" s="265" t="s">
        <v>160</v>
      </c>
    </row>
    <row r="31" spans="1:6" ht="15" thickBot="1" x14ac:dyDescent="0.35">
      <c r="C31" s="262"/>
      <c r="D31" s="264"/>
      <c r="E31" s="266"/>
    </row>
    <row r="32" spans="1:6" x14ac:dyDescent="0.3">
      <c r="C32" s="267" t="s">
        <v>161</v>
      </c>
      <c r="D32" s="269" t="s">
        <v>162</v>
      </c>
      <c r="E32" s="271" t="s">
        <v>137</v>
      </c>
    </row>
    <row r="33" spans="1:5" ht="15" thickBot="1" x14ac:dyDescent="0.35">
      <c r="C33" s="268"/>
      <c r="D33" s="270"/>
      <c r="E33" s="272"/>
    </row>
    <row r="34" spans="1:5" x14ac:dyDescent="0.3">
      <c r="C34" s="273" t="s">
        <v>142</v>
      </c>
      <c r="D34" s="274" t="s">
        <v>163</v>
      </c>
      <c r="E34" s="275" t="s">
        <v>164</v>
      </c>
    </row>
    <row r="35" spans="1:5" ht="15" thickBot="1" x14ac:dyDescent="0.35">
      <c r="C35" s="262"/>
      <c r="D35" s="264"/>
      <c r="E35" s="266"/>
    </row>
    <row r="36" spans="1:5" x14ac:dyDescent="0.3">
      <c r="C36" s="267" t="s">
        <v>165</v>
      </c>
      <c r="D36" s="269" t="s">
        <v>166</v>
      </c>
      <c r="E36" s="271" t="s">
        <v>164</v>
      </c>
    </row>
    <row r="37" spans="1:5" ht="15" thickBot="1" x14ac:dyDescent="0.35">
      <c r="C37" s="268"/>
      <c r="D37" s="270"/>
      <c r="E37" s="272"/>
    </row>
    <row r="38" spans="1:5" ht="31.5" customHeight="1" x14ac:dyDescent="0.3">
      <c r="C38" s="273" t="s">
        <v>167</v>
      </c>
      <c r="D38" s="274" t="s">
        <v>168</v>
      </c>
      <c r="E38" s="275" t="s">
        <v>164</v>
      </c>
    </row>
    <row r="39" spans="1:5" x14ac:dyDescent="0.3">
      <c r="C39" s="276"/>
      <c r="D39" s="277"/>
      <c r="E39" s="278"/>
    </row>
    <row r="41" spans="1:5" ht="18" x14ac:dyDescent="0.35">
      <c r="C41" s="22"/>
    </row>
    <row r="42" spans="1:5" ht="18" x14ac:dyDescent="0.35">
      <c r="C42" s="22"/>
    </row>
    <row r="43" spans="1:5" ht="28.8" x14ac:dyDescent="0.3">
      <c r="A43" t="s">
        <v>169</v>
      </c>
      <c r="C43" s="258" t="s">
        <v>134</v>
      </c>
      <c r="D43" s="25" t="s">
        <v>157</v>
      </c>
      <c r="E43" s="26" t="s">
        <v>158</v>
      </c>
    </row>
    <row r="44" spans="1:5" x14ac:dyDescent="0.3">
      <c r="A44" s="279" t="s">
        <v>170</v>
      </c>
      <c r="C44" s="259"/>
      <c r="D44" s="27"/>
      <c r="E44" s="28"/>
    </row>
    <row r="45" spans="1:5" x14ac:dyDescent="0.3">
      <c r="A45" s="279"/>
      <c r="C45" s="259"/>
      <c r="D45" s="29" t="s">
        <v>159</v>
      </c>
      <c r="E45" s="30" t="s">
        <v>159</v>
      </c>
    </row>
    <row r="46" spans="1:5" ht="15" thickBot="1" x14ac:dyDescent="0.35">
      <c r="A46" s="279"/>
      <c r="C46" s="260"/>
      <c r="D46" s="31"/>
      <c r="E46" s="32"/>
    </row>
    <row r="47" spans="1:5" ht="15" thickTop="1" x14ac:dyDescent="0.3">
      <c r="A47" s="279"/>
      <c r="C47" s="261" t="s">
        <v>138</v>
      </c>
      <c r="D47" s="263">
        <v>221</v>
      </c>
      <c r="E47" s="265" t="s">
        <v>160</v>
      </c>
    </row>
    <row r="48" spans="1:5" ht="15" thickBot="1" x14ac:dyDescent="0.35">
      <c r="C48" s="262"/>
      <c r="D48" s="264"/>
      <c r="E48" s="266"/>
    </row>
    <row r="49" spans="3:5" x14ac:dyDescent="0.3">
      <c r="C49" s="267" t="s">
        <v>161</v>
      </c>
      <c r="D49" s="269" t="s">
        <v>162</v>
      </c>
      <c r="E49" s="271" t="s">
        <v>137</v>
      </c>
    </row>
    <row r="50" spans="3:5" ht="15" thickBot="1" x14ac:dyDescent="0.35">
      <c r="C50" s="268"/>
      <c r="D50" s="270"/>
      <c r="E50" s="272"/>
    </row>
    <row r="51" spans="3:5" x14ac:dyDescent="0.3">
      <c r="C51" s="273" t="s">
        <v>142</v>
      </c>
      <c r="D51" s="274" t="s">
        <v>163</v>
      </c>
      <c r="E51" s="275" t="s">
        <v>164</v>
      </c>
    </row>
    <row r="52" spans="3:5" ht="15" thickBot="1" x14ac:dyDescent="0.35">
      <c r="C52" s="262"/>
      <c r="D52" s="264"/>
      <c r="E52" s="266"/>
    </row>
    <row r="53" spans="3:5" x14ac:dyDescent="0.3">
      <c r="C53" s="267" t="s">
        <v>165</v>
      </c>
      <c r="D53" s="269" t="s">
        <v>166</v>
      </c>
      <c r="E53" s="271" t="s">
        <v>164</v>
      </c>
    </row>
    <row r="54" spans="3:5" ht="15" thickBot="1" x14ac:dyDescent="0.35">
      <c r="C54" s="268"/>
      <c r="D54" s="270"/>
      <c r="E54" s="272"/>
    </row>
    <row r="55" spans="3:5" x14ac:dyDescent="0.3">
      <c r="C55" s="267" t="s">
        <v>171</v>
      </c>
      <c r="D55" s="269">
        <v>227.16</v>
      </c>
      <c r="E55" s="271" t="s">
        <v>164</v>
      </c>
    </row>
    <row r="56" spans="3:5" ht="15" thickBot="1" x14ac:dyDescent="0.35">
      <c r="C56" s="268"/>
      <c r="D56" s="270"/>
      <c r="E56" s="272"/>
    </row>
    <row r="57" spans="3:5" x14ac:dyDescent="0.3">
      <c r="C57" s="267" t="s">
        <v>172</v>
      </c>
      <c r="D57" s="269">
        <v>340.56</v>
      </c>
      <c r="E57" s="271" t="s">
        <v>164</v>
      </c>
    </row>
    <row r="58" spans="3:5" ht="15" thickBot="1" x14ac:dyDescent="0.35">
      <c r="C58" s="268"/>
      <c r="D58" s="270"/>
      <c r="E58" s="272"/>
    </row>
    <row r="59" spans="3:5" ht="31.5" customHeight="1" x14ac:dyDescent="0.3">
      <c r="C59" s="273" t="s">
        <v>167</v>
      </c>
      <c r="D59" s="274" t="s">
        <v>168</v>
      </c>
      <c r="E59" s="275" t="s">
        <v>164</v>
      </c>
    </row>
    <row r="60" spans="3:5" x14ac:dyDescent="0.3">
      <c r="C60" s="276"/>
      <c r="D60" s="277"/>
      <c r="E60" s="278"/>
    </row>
    <row r="61" spans="3:5" s="24" customFormat="1" ht="13.8" x14ac:dyDescent="0.3"/>
    <row r="63" spans="3:5" ht="15.6" x14ac:dyDescent="0.3">
      <c r="C63" s="23" t="s">
        <v>173</v>
      </c>
    </row>
    <row r="64" spans="3:5" x14ac:dyDescent="0.3">
      <c r="C64" t="s">
        <v>174</v>
      </c>
    </row>
    <row r="65" spans="1:3" x14ac:dyDescent="0.3">
      <c r="C65" t="s">
        <v>175</v>
      </c>
    </row>
    <row r="67" spans="1:3" x14ac:dyDescent="0.3">
      <c r="A67" t="s">
        <v>176</v>
      </c>
      <c r="B67" t="s">
        <v>177</v>
      </c>
    </row>
    <row r="68" spans="1:3" x14ac:dyDescent="0.3">
      <c r="B68" t="s">
        <v>178</v>
      </c>
    </row>
    <row r="72" spans="1:3" x14ac:dyDescent="0.3">
      <c r="A72" t="s">
        <v>179</v>
      </c>
      <c r="B72" t="s">
        <v>180</v>
      </c>
    </row>
    <row r="74" spans="1:3" x14ac:dyDescent="0.3">
      <c r="B74" t="s">
        <v>181</v>
      </c>
    </row>
    <row r="76" spans="1:3" x14ac:dyDescent="0.3">
      <c r="B76" t="s">
        <v>182</v>
      </c>
    </row>
  </sheetData>
  <mergeCells count="63">
    <mergeCell ref="C57:C58"/>
    <mergeCell ref="D57:D58"/>
    <mergeCell ref="E57:E58"/>
    <mergeCell ref="C59:C60"/>
    <mergeCell ref="D59:D60"/>
    <mergeCell ref="E59:E60"/>
    <mergeCell ref="C53:C54"/>
    <mergeCell ref="D53:D54"/>
    <mergeCell ref="E53:E54"/>
    <mergeCell ref="C55:C56"/>
    <mergeCell ref="D55:D56"/>
    <mergeCell ref="E55:E56"/>
    <mergeCell ref="C49:C50"/>
    <mergeCell ref="D49:D50"/>
    <mergeCell ref="E49:E50"/>
    <mergeCell ref="C51:C52"/>
    <mergeCell ref="D51:D52"/>
    <mergeCell ref="E51:E52"/>
    <mergeCell ref="C38:C39"/>
    <mergeCell ref="D38:D39"/>
    <mergeCell ref="E38:E39"/>
    <mergeCell ref="C43:C46"/>
    <mergeCell ref="A44:A47"/>
    <mergeCell ref="C47:C48"/>
    <mergeCell ref="D47:D48"/>
    <mergeCell ref="E47:E48"/>
    <mergeCell ref="C34:C35"/>
    <mergeCell ref="D34:D35"/>
    <mergeCell ref="E34:E35"/>
    <mergeCell ref="C36:C37"/>
    <mergeCell ref="D36:D37"/>
    <mergeCell ref="E36:E37"/>
    <mergeCell ref="C26:C29"/>
    <mergeCell ref="C30:C31"/>
    <mergeCell ref="D30:D31"/>
    <mergeCell ref="E30:E31"/>
    <mergeCell ref="C32:C33"/>
    <mergeCell ref="D32:D33"/>
    <mergeCell ref="E32:E33"/>
    <mergeCell ref="C19:C20"/>
    <mergeCell ref="D19:D20"/>
    <mergeCell ref="E19:E20"/>
    <mergeCell ref="F19:F20"/>
    <mergeCell ref="C21:C22"/>
    <mergeCell ref="D21:D22"/>
    <mergeCell ref="E21:E22"/>
    <mergeCell ref="F21:F22"/>
    <mergeCell ref="C10:C13"/>
    <mergeCell ref="D10:D13"/>
    <mergeCell ref="F10:F13"/>
    <mergeCell ref="C14:C15"/>
    <mergeCell ref="D14:D15"/>
    <mergeCell ref="E14:E15"/>
    <mergeCell ref="F14:F15"/>
    <mergeCell ref="C8:C9"/>
    <mergeCell ref="D8:D9"/>
    <mergeCell ref="E8:E9"/>
    <mergeCell ref="F8:F9"/>
    <mergeCell ref="A1:F1"/>
    <mergeCell ref="C6:C7"/>
    <mergeCell ref="D6:D7"/>
    <mergeCell ref="E6:E7"/>
    <mergeCell ref="F6:F7"/>
  </mergeCells>
  <hyperlinks>
    <hyperlink ref="F10" r:id="rId1" display="https://www.fluvius.be/nl/thema/factuur-en-tarieven/berekeningsparameters" xr:uid="{25636A94-57BB-469C-B618-D5E3D2EA1EB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854B-4004-4F68-958D-66D5EEDE6E8B}">
  <dimension ref="B2:K11"/>
  <sheetViews>
    <sheetView workbookViewId="0">
      <selection activeCell="L6" sqref="L6"/>
    </sheetView>
  </sheetViews>
  <sheetFormatPr defaultRowHeight="14.4" x14ac:dyDescent="0.3"/>
  <cols>
    <col min="1" max="1" width="19" customWidth="1"/>
    <col min="2" max="2" width="15" customWidth="1"/>
    <col min="5" max="5" width="12" bestFit="1" customWidth="1"/>
    <col min="6" max="6" width="12.109375" customWidth="1"/>
  </cols>
  <sheetData>
    <row r="2" spans="2:11" x14ac:dyDescent="0.3">
      <c r="B2" s="19" t="s">
        <v>116</v>
      </c>
      <c r="C2" s="13"/>
      <c r="D2" s="13" t="s">
        <v>183</v>
      </c>
      <c r="E2" s="12"/>
      <c r="F2" t="s">
        <v>115</v>
      </c>
      <c r="H2" t="s">
        <v>184</v>
      </c>
      <c r="I2" t="s">
        <v>185</v>
      </c>
      <c r="K2" t="s">
        <v>126</v>
      </c>
    </row>
    <row r="3" spans="2:11" x14ac:dyDescent="0.3">
      <c r="B3" s="19" t="s">
        <v>186</v>
      </c>
      <c r="D3" t="s">
        <v>187</v>
      </c>
      <c r="F3" t="s">
        <v>188</v>
      </c>
      <c r="H3" t="s">
        <v>121</v>
      </c>
      <c r="I3" t="s">
        <v>189</v>
      </c>
      <c r="K3" t="s">
        <v>190</v>
      </c>
    </row>
    <row r="4" spans="2:11" x14ac:dyDescent="0.3">
      <c r="B4" s="20" t="s">
        <v>191</v>
      </c>
      <c r="E4" s="14"/>
      <c r="F4" t="s">
        <v>192</v>
      </c>
      <c r="I4" t="s">
        <v>118</v>
      </c>
    </row>
    <row r="5" spans="2:11" x14ac:dyDescent="0.3">
      <c r="B5" s="20" t="s">
        <v>193</v>
      </c>
      <c r="I5" t="s">
        <v>194</v>
      </c>
    </row>
    <row r="6" spans="2:11" x14ac:dyDescent="0.3">
      <c r="B6" s="20" t="s">
        <v>195</v>
      </c>
    </row>
    <row r="7" spans="2:11" x14ac:dyDescent="0.3">
      <c r="B7" s="20" t="s">
        <v>196</v>
      </c>
    </row>
    <row r="8" spans="2:11" x14ac:dyDescent="0.3">
      <c r="B8" s="21" t="s">
        <v>197</v>
      </c>
    </row>
    <row r="9" spans="2:11" x14ac:dyDescent="0.3">
      <c r="B9" s="20" t="s">
        <v>198</v>
      </c>
    </row>
    <row r="10" spans="2:11" x14ac:dyDescent="0.3">
      <c r="B10" s="19" t="s">
        <v>199</v>
      </c>
    </row>
    <row r="11" spans="2:11" x14ac:dyDescent="0.3">
      <c r="B11" s="21" t="s">
        <v>200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86FE-4BC3-4534-B6FF-0233525611FD}">
  <dimension ref="A1:Q417"/>
  <sheetViews>
    <sheetView workbookViewId="0">
      <selection activeCell="B14" sqref="B14"/>
    </sheetView>
  </sheetViews>
  <sheetFormatPr defaultRowHeight="14.4" x14ac:dyDescent="0.3"/>
  <cols>
    <col min="1" max="1" width="3.44140625" customWidth="1"/>
    <col min="2" max="2" width="48.33203125" customWidth="1"/>
    <col min="3" max="3" width="28" customWidth="1"/>
    <col min="4" max="5" width="45.5546875" customWidth="1"/>
    <col min="6" max="6" width="19.33203125" customWidth="1"/>
    <col min="7" max="7" width="17.33203125" customWidth="1"/>
    <col min="8" max="11" width="24.33203125" customWidth="1"/>
    <col min="12" max="16" width="10.109375" customWidth="1"/>
    <col min="17" max="17" width="19.88671875" customWidth="1"/>
  </cols>
  <sheetData>
    <row r="1" spans="1:17" ht="25.5" customHeight="1" x14ac:dyDescent="0.3">
      <c r="A1" s="280" t="s">
        <v>201</v>
      </c>
      <c r="B1" s="281" t="s">
        <v>202</v>
      </c>
      <c r="C1" s="281" t="s">
        <v>203</v>
      </c>
      <c r="D1" s="281" t="s">
        <v>204</v>
      </c>
      <c r="E1" s="283" t="s">
        <v>205</v>
      </c>
      <c r="F1" s="283" t="s">
        <v>206</v>
      </c>
      <c r="G1" s="282" t="s">
        <v>207</v>
      </c>
      <c r="H1" s="209" t="s">
        <v>208</v>
      </c>
      <c r="I1" s="286" t="s">
        <v>209</v>
      </c>
      <c r="J1" s="286" t="s">
        <v>210</v>
      </c>
      <c r="K1" s="286" t="s">
        <v>211</v>
      </c>
      <c r="L1" s="209" t="s">
        <v>94</v>
      </c>
      <c r="M1" s="209"/>
      <c r="N1" s="209" t="s">
        <v>95</v>
      </c>
      <c r="O1" s="209"/>
      <c r="P1" s="209" t="s">
        <v>96</v>
      </c>
      <c r="Q1" s="209"/>
    </row>
    <row r="2" spans="1:17" x14ac:dyDescent="0.3">
      <c r="A2" s="280"/>
      <c r="B2" s="281"/>
      <c r="C2" s="281"/>
      <c r="D2" s="281"/>
      <c r="E2" s="284"/>
      <c r="F2" s="285"/>
      <c r="G2" s="282"/>
      <c r="H2" s="209"/>
      <c r="I2" s="285"/>
      <c r="J2" s="285"/>
      <c r="K2" s="285"/>
      <c r="L2" s="15" t="s">
        <v>104</v>
      </c>
      <c r="M2" s="15" t="s">
        <v>105</v>
      </c>
      <c r="N2" s="15" t="s">
        <v>212</v>
      </c>
      <c r="O2" s="15" t="s">
        <v>105</v>
      </c>
      <c r="P2" s="15" t="s">
        <v>213</v>
      </c>
      <c r="Q2" s="15" t="s">
        <v>212</v>
      </c>
    </row>
    <row r="3" spans="1:17" ht="39.6" x14ac:dyDescent="0.3">
      <c r="G3" s="16" t="s">
        <v>146</v>
      </c>
      <c r="H3" s="17" t="s">
        <v>214</v>
      </c>
      <c r="I3" s="17" t="s">
        <v>215</v>
      </c>
      <c r="J3" s="17" t="s">
        <v>216</v>
      </c>
      <c r="K3" s="17" t="s">
        <v>217</v>
      </c>
    </row>
    <row r="4" spans="1:17" x14ac:dyDescent="0.3">
      <c r="B4">
        <f>Investeringen!D19</f>
        <v>0</v>
      </c>
      <c r="C4">
        <f>Investeringen!C19</f>
        <v>0</v>
      </c>
      <c r="D4" t="e">
        <f>Investeringen!#REF!</f>
        <v>#REF!</v>
      </c>
      <c r="E4" s="65">
        <f>Investeringen!L19</f>
        <v>0</v>
      </c>
      <c r="F4" s="65">
        <f>Investeringen!I19</f>
        <v>0</v>
      </c>
      <c r="G4" s="66">
        <f>Investeringen!U19</f>
        <v>0</v>
      </c>
      <c r="H4" s="65">
        <f>Investeringen!N19</f>
        <v>0</v>
      </c>
      <c r="K4">
        <v>7</v>
      </c>
      <c r="L4" s="1">
        <f>Investeringen!AB19</f>
        <v>0</v>
      </c>
      <c r="M4" s="67">
        <f>Investeringen!AC19</f>
        <v>0</v>
      </c>
      <c r="N4">
        <f>Investeringen!AI19</f>
        <v>0</v>
      </c>
      <c r="O4" s="67">
        <f>Investeringen!AJ19</f>
        <v>0</v>
      </c>
      <c r="P4">
        <f>Investeringen!AK19</f>
        <v>0</v>
      </c>
      <c r="Q4">
        <f>Investeringen!AM19</f>
        <v>0</v>
      </c>
    </row>
    <row r="5" spans="1:17" x14ac:dyDescent="0.3">
      <c r="B5">
        <f>Investeringen!D21</f>
        <v>0</v>
      </c>
      <c r="C5">
        <f>Investeringen!C21</f>
        <v>0</v>
      </c>
      <c r="D5" t="e">
        <f>Investeringen!#REF!</f>
        <v>#REF!</v>
      </c>
      <c r="E5" s="65">
        <f>Investeringen!L21</f>
        <v>0</v>
      </c>
      <c r="F5" s="65">
        <f>Investeringen!I21</f>
        <v>0</v>
      </c>
      <c r="G5" s="66">
        <f>Investeringen!U21</f>
        <v>0</v>
      </c>
      <c r="H5" s="65">
        <f>Investeringen!N21</f>
        <v>0</v>
      </c>
      <c r="K5">
        <v>7</v>
      </c>
      <c r="L5" s="1">
        <f>Investeringen!AB21</f>
        <v>0</v>
      </c>
      <c r="M5" s="67">
        <f>Investeringen!AC21</f>
        <v>0</v>
      </c>
      <c r="N5">
        <f>Investeringen!AI21</f>
        <v>0</v>
      </c>
      <c r="O5" s="67">
        <f>Investeringen!AJ21</f>
        <v>0</v>
      </c>
      <c r="P5">
        <f>Investeringen!AK21</f>
        <v>0</v>
      </c>
      <c r="Q5">
        <f>Investeringen!AM21</f>
        <v>0</v>
      </c>
    </row>
    <row r="6" spans="1:17" x14ac:dyDescent="0.3">
      <c r="B6">
        <f>Investeringen!D22</f>
        <v>0</v>
      </c>
      <c r="C6">
        <f>Investeringen!C22</f>
        <v>0</v>
      </c>
      <c r="D6" t="e">
        <f>Investeringen!#REF!</f>
        <v>#REF!</v>
      </c>
      <c r="E6" s="65"/>
      <c r="F6" s="65"/>
      <c r="G6" s="66">
        <f>Investeringen!U22</f>
        <v>0</v>
      </c>
      <c r="H6" s="65"/>
      <c r="L6" s="1">
        <f>Investeringen!AB22</f>
        <v>0</v>
      </c>
      <c r="M6" s="67">
        <f>Investeringen!AC22</f>
        <v>0</v>
      </c>
      <c r="N6">
        <f>Investeringen!AI22</f>
        <v>0</v>
      </c>
      <c r="O6" s="67">
        <f>Investeringen!AJ22</f>
        <v>0</v>
      </c>
      <c r="P6">
        <f>Investeringen!AK22</f>
        <v>0</v>
      </c>
      <c r="Q6">
        <f>Investeringen!AM22</f>
        <v>0</v>
      </c>
    </row>
    <row r="7" spans="1:17" x14ac:dyDescent="0.3">
      <c r="B7">
        <f>Investeringen!D23</f>
        <v>0</v>
      </c>
      <c r="C7">
        <f>Investeringen!C23</f>
        <v>0</v>
      </c>
      <c r="D7" t="e">
        <f>Investeringen!#REF!</f>
        <v>#REF!</v>
      </c>
      <c r="E7" s="65"/>
      <c r="F7" s="65">
        <f>Investeringen!I23</f>
        <v>0</v>
      </c>
      <c r="G7" s="66">
        <f>Investeringen!U23</f>
        <v>0</v>
      </c>
      <c r="H7" s="65">
        <f>Investeringen!N23</f>
        <v>0</v>
      </c>
      <c r="K7">
        <v>7</v>
      </c>
      <c r="L7" s="1">
        <f>Investeringen!AB23</f>
        <v>0</v>
      </c>
      <c r="M7" s="67">
        <f>Investeringen!AC23</f>
        <v>0</v>
      </c>
      <c r="N7">
        <f>Investeringen!AI23</f>
        <v>0</v>
      </c>
      <c r="O7" s="67">
        <f>Investeringen!AJ23</f>
        <v>0</v>
      </c>
      <c r="P7">
        <f>Investeringen!AK23</f>
        <v>0</v>
      </c>
      <c r="Q7">
        <f>Investeringen!AM23</f>
        <v>0</v>
      </c>
    </row>
    <row r="8" spans="1:17" x14ac:dyDescent="0.3">
      <c r="B8">
        <f>Investeringen!D23</f>
        <v>0</v>
      </c>
      <c r="C8">
        <f>Investeringen!C23</f>
        <v>0</v>
      </c>
      <c r="D8" t="e">
        <f>Investeringen!#REF!</f>
        <v>#REF!</v>
      </c>
      <c r="E8" s="65">
        <f>Investeringen!L24</f>
        <v>0</v>
      </c>
      <c r="F8" s="65">
        <f>Investeringen!I24</f>
        <v>0</v>
      </c>
      <c r="G8" s="66">
        <f>Investeringen!U24</f>
        <v>0</v>
      </c>
      <c r="H8" s="65">
        <f>Investeringen!N24</f>
        <v>0</v>
      </c>
      <c r="K8">
        <v>7</v>
      </c>
      <c r="L8" s="1">
        <f>Investeringen!AB24</f>
        <v>0</v>
      </c>
      <c r="M8" s="67">
        <f>Investeringen!AC24</f>
        <v>0</v>
      </c>
      <c r="N8">
        <f>Investeringen!AI24</f>
        <v>0</v>
      </c>
      <c r="O8" s="67">
        <f>Investeringen!AJ24</f>
        <v>0</v>
      </c>
      <c r="P8">
        <f>Investeringen!AK24</f>
        <v>0</v>
      </c>
      <c r="Q8">
        <f>Investeringen!AM24</f>
        <v>0</v>
      </c>
    </row>
    <row r="9" spans="1:17" x14ac:dyDescent="0.3">
      <c r="B9">
        <f>Investeringen!D25</f>
        <v>0</v>
      </c>
      <c r="C9">
        <f>Investeringen!C25</f>
        <v>0</v>
      </c>
      <c r="D9" t="e">
        <f>Investeringen!#REF!</f>
        <v>#REF!</v>
      </c>
      <c r="E9" s="65">
        <f>Investeringen!L25</f>
        <v>0</v>
      </c>
      <c r="F9" s="65">
        <f>Investeringen!I25</f>
        <v>0</v>
      </c>
      <c r="G9" s="66">
        <f>Investeringen!U25</f>
        <v>0</v>
      </c>
      <c r="H9" s="65">
        <f>Investeringen!N25</f>
        <v>0</v>
      </c>
      <c r="K9">
        <v>7</v>
      </c>
      <c r="L9" s="1">
        <f>Investeringen!AB25</f>
        <v>0</v>
      </c>
      <c r="M9" s="67">
        <f>Investeringen!AC25</f>
        <v>0</v>
      </c>
      <c r="N9">
        <f>Investeringen!AI25</f>
        <v>0</v>
      </c>
      <c r="O9" s="67">
        <f>Investeringen!AJ25</f>
        <v>0</v>
      </c>
      <c r="P9">
        <f>Investeringen!AK25</f>
        <v>0</v>
      </c>
      <c r="Q9">
        <f>Investeringen!AM25</f>
        <v>0</v>
      </c>
    </row>
    <row r="10" spans="1:17" x14ac:dyDescent="0.3">
      <c r="B10">
        <f>Investeringen!D26</f>
        <v>0</v>
      </c>
      <c r="C10">
        <f>Investeringen!C26</f>
        <v>0</v>
      </c>
      <c r="D10" t="e">
        <f>Investeringen!#REF!</f>
        <v>#REF!</v>
      </c>
      <c r="E10" s="65">
        <f>Investeringen!L26</f>
        <v>0</v>
      </c>
      <c r="F10" s="65">
        <f>Investeringen!I26</f>
        <v>0</v>
      </c>
      <c r="G10" s="66">
        <f>Investeringen!U26</f>
        <v>0</v>
      </c>
      <c r="H10" s="65">
        <f>Investeringen!N26</f>
        <v>0</v>
      </c>
      <c r="L10" s="1">
        <f>Investeringen!AB26</f>
        <v>0</v>
      </c>
      <c r="M10" s="67">
        <f>Investeringen!AC26</f>
        <v>0</v>
      </c>
      <c r="N10">
        <f>Investeringen!AI26</f>
        <v>0</v>
      </c>
      <c r="O10" s="67">
        <f>Investeringen!AJ26</f>
        <v>0</v>
      </c>
      <c r="P10">
        <f>Investeringen!AK26</f>
        <v>0</v>
      </c>
      <c r="Q10">
        <f>Investeringen!AM26</f>
        <v>0</v>
      </c>
    </row>
    <row r="11" spans="1:17" x14ac:dyDescent="0.3">
      <c r="G11" s="16"/>
    </row>
    <row r="12" spans="1:17" x14ac:dyDescent="0.3">
      <c r="G12" s="16"/>
    </row>
    <row r="13" spans="1:17" x14ac:dyDescent="0.3">
      <c r="G13" s="16"/>
    </row>
    <row r="14" spans="1:17" x14ac:dyDescent="0.3">
      <c r="G14" s="16"/>
    </row>
    <row r="15" spans="1:17" x14ac:dyDescent="0.3">
      <c r="G15" s="16"/>
    </row>
    <row r="16" spans="1:17" x14ac:dyDescent="0.3">
      <c r="G16" s="16"/>
    </row>
    <row r="17" spans="7:7" x14ac:dyDescent="0.3">
      <c r="G17" s="16"/>
    </row>
    <row r="18" spans="7:7" x14ac:dyDescent="0.3">
      <c r="G18" s="16"/>
    </row>
    <row r="19" spans="7:7" x14ac:dyDescent="0.3">
      <c r="G19" s="16"/>
    </row>
    <row r="20" spans="7:7" x14ac:dyDescent="0.3">
      <c r="G20" s="16"/>
    </row>
    <row r="21" spans="7:7" x14ac:dyDescent="0.3">
      <c r="G21" s="16"/>
    </row>
    <row r="22" spans="7:7" x14ac:dyDescent="0.3">
      <c r="G22" s="16"/>
    </row>
    <row r="23" spans="7:7" x14ac:dyDescent="0.3">
      <c r="G23" s="16"/>
    </row>
    <row r="24" spans="7:7" x14ac:dyDescent="0.3">
      <c r="G24" s="16"/>
    </row>
    <row r="25" spans="7:7" x14ac:dyDescent="0.3">
      <c r="G25" s="16"/>
    </row>
    <row r="26" spans="7:7" x14ac:dyDescent="0.3">
      <c r="G26" s="16"/>
    </row>
    <row r="27" spans="7:7" x14ac:dyDescent="0.3">
      <c r="G27" s="16"/>
    </row>
    <row r="28" spans="7:7" x14ac:dyDescent="0.3">
      <c r="G28" s="16"/>
    </row>
    <row r="29" spans="7:7" x14ac:dyDescent="0.3">
      <c r="G29" s="16"/>
    </row>
    <row r="30" spans="7:7" x14ac:dyDescent="0.3">
      <c r="G30" s="16"/>
    </row>
    <row r="31" spans="7:7" x14ac:dyDescent="0.3">
      <c r="G31" s="16"/>
    </row>
    <row r="32" spans="7:7" x14ac:dyDescent="0.3">
      <c r="G32" s="16"/>
    </row>
    <row r="33" spans="7:7" x14ac:dyDescent="0.3">
      <c r="G33" s="16"/>
    </row>
    <row r="34" spans="7:7" x14ac:dyDescent="0.3">
      <c r="G34" s="16"/>
    </row>
    <row r="35" spans="7:7" x14ac:dyDescent="0.3">
      <c r="G35" s="16"/>
    </row>
    <row r="36" spans="7:7" x14ac:dyDescent="0.3">
      <c r="G36" s="16"/>
    </row>
    <row r="37" spans="7:7" x14ac:dyDescent="0.3">
      <c r="G37" s="16"/>
    </row>
    <row r="38" spans="7:7" x14ac:dyDescent="0.3">
      <c r="G38" s="16"/>
    </row>
    <row r="39" spans="7:7" x14ac:dyDescent="0.3">
      <c r="G39" s="16"/>
    </row>
    <row r="40" spans="7:7" x14ac:dyDescent="0.3">
      <c r="G40" s="16"/>
    </row>
    <row r="41" spans="7:7" x14ac:dyDescent="0.3">
      <c r="G41" s="16"/>
    </row>
    <row r="42" spans="7:7" x14ac:dyDescent="0.3">
      <c r="G42" s="16"/>
    </row>
    <row r="43" spans="7:7" x14ac:dyDescent="0.3">
      <c r="G43" s="16"/>
    </row>
    <row r="44" spans="7:7" x14ac:dyDescent="0.3">
      <c r="G44" s="16"/>
    </row>
    <row r="45" spans="7:7" x14ac:dyDescent="0.3">
      <c r="G45" s="16"/>
    </row>
    <row r="46" spans="7:7" x14ac:dyDescent="0.3">
      <c r="G46" s="16"/>
    </row>
    <row r="47" spans="7:7" x14ac:dyDescent="0.3">
      <c r="G47" s="16"/>
    </row>
    <row r="48" spans="7:7" x14ac:dyDescent="0.3">
      <c r="G48" s="16"/>
    </row>
    <row r="49" spans="7:7" x14ac:dyDescent="0.3">
      <c r="G49" s="16"/>
    </row>
    <row r="50" spans="7:7" x14ac:dyDescent="0.3">
      <c r="G50" s="16"/>
    </row>
    <row r="51" spans="7:7" x14ac:dyDescent="0.3">
      <c r="G51" s="16"/>
    </row>
    <row r="52" spans="7:7" x14ac:dyDescent="0.3">
      <c r="G52" s="16"/>
    </row>
    <row r="53" spans="7:7" x14ac:dyDescent="0.3">
      <c r="G53" s="16"/>
    </row>
    <row r="54" spans="7:7" x14ac:dyDescent="0.3">
      <c r="G54" s="16"/>
    </row>
    <row r="55" spans="7:7" x14ac:dyDescent="0.3">
      <c r="G55" s="16"/>
    </row>
    <row r="56" spans="7:7" x14ac:dyDescent="0.3">
      <c r="G56" s="16"/>
    </row>
    <row r="57" spans="7:7" x14ac:dyDescent="0.3">
      <c r="G57" s="16"/>
    </row>
    <row r="58" spans="7:7" x14ac:dyDescent="0.3">
      <c r="G58" s="16"/>
    </row>
    <row r="59" spans="7:7" x14ac:dyDescent="0.3">
      <c r="G59" s="16"/>
    </row>
    <row r="60" spans="7:7" x14ac:dyDescent="0.3">
      <c r="G60" s="16"/>
    </row>
    <row r="61" spans="7:7" x14ac:dyDescent="0.3">
      <c r="G61" s="16"/>
    </row>
    <row r="62" spans="7:7" x14ac:dyDescent="0.3">
      <c r="G62" s="16"/>
    </row>
    <row r="63" spans="7:7" x14ac:dyDescent="0.3">
      <c r="G63" s="16"/>
    </row>
    <row r="64" spans="7:7" x14ac:dyDescent="0.3">
      <c r="G64" s="16"/>
    </row>
    <row r="65" spans="7:7" x14ac:dyDescent="0.3">
      <c r="G65" s="16"/>
    </row>
    <row r="66" spans="7:7" x14ac:dyDescent="0.3">
      <c r="G66" s="16"/>
    </row>
    <row r="67" spans="7:7" x14ac:dyDescent="0.3">
      <c r="G67" s="16"/>
    </row>
    <row r="68" spans="7:7" x14ac:dyDescent="0.3">
      <c r="G68" s="16"/>
    </row>
    <row r="69" spans="7:7" x14ac:dyDescent="0.3">
      <c r="G69" s="16"/>
    </row>
    <row r="70" spans="7:7" x14ac:dyDescent="0.3">
      <c r="G70" s="16"/>
    </row>
    <row r="71" spans="7:7" x14ac:dyDescent="0.3">
      <c r="G71" s="16"/>
    </row>
    <row r="72" spans="7:7" x14ac:dyDescent="0.3">
      <c r="G72" s="16"/>
    </row>
    <row r="73" spans="7:7" x14ac:dyDescent="0.3">
      <c r="G73" s="16"/>
    </row>
    <row r="74" spans="7:7" x14ac:dyDescent="0.3">
      <c r="G74" s="16"/>
    </row>
    <row r="75" spans="7:7" x14ac:dyDescent="0.3">
      <c r="G75" s="16"/>
    </row>
    <row r="76" spans="7:7" x14ac:dyDescent="0.3">
      <c r="G76" s="16"/>
    </row>
    <row r="77" spans="7:7" x14ac:dyDescent="0.3">
      <c r="G77" s="16"/>
    </row>
    <row r="78" spans="7:7" x14ac:dyDescent="0.3">
      <c r="G78" s="16"/>
    </row>
    <row r="79" spans="7:7" x14ac:dyDescent="0.3">
      <c r="G79" s="16"/>
    </row>
    <row r="80" spans="7:7" x14ac:dyDescent="0.3">
      <c r="G80" s="16"/>
    </row>
    <row r="81" spans="7:7" x14ac:dyDescent="0.3">
      <c r="G81" s="16"/>
    </row>
    <row r="82" spans="7:7" x14ac:dyDescent="0.3">
      <c r="G82" s="16"/>
    </row>
    <row r="83" spans="7:7" x14ac:dyDescent="0.3">
      <c r="G83" s="16"/>
    </row>
    <row r="84" spans="7:7" x14ac:dyDescent="0.3">
      <c r="G84" s="16"/>
    </row>
    <row r="85" spans="7:7" x14ac:dyDescent="0.3">
      <c r="G85" s="16"/>
    </row>
    <row r="86" spans="7:7" x14ac:dyDescent="0.3">
      <c r="G86" s="16"/>
    </row>
    <row r="87" spans="7:7" x14ac:dyDescent="0.3">
      <c r="G87" s="16"/>
    </row>
    <row r="88" spans="7:7" x14ac:dyDescent="0.3">
      <c r="G88" s="16"/>
    </row>
    <row r="89" spans="7:7" x14ac:dyDescent="0.3">
      <c r="G89" s="16"/>
    </row>
    <row r="90" spans="7:7" x14ac:dyDescent="0.3">
      <c r="G90" s="16"/>
    </row>
    <row r="91" spans="7:7" x14ac:dyDescent="0.3">
      <c r="G91" s="16"/>
    </row>
    <row r="92" spans="7:7" x14ac:dyDescent="0.3">
      <c r="G92" s="16"/>
    </row>
    <row r="93" spans="7:7" x14ac:dyDescent="0.3">
      <c r="G93" s="16"/>
    </row>
    <row r="94" spans="7:7" x14ac:dyDescent="0.3">
      <c r="G94" s="16"/>
    </row>
    <row r="95" spans="7:7" x14ac:dyDescent="0.3">
      <c r="G95" s="16"/>
    </row>
    <row r="96" spans="7:7" x14ac:dyDescent="0.3">
      <c r="G96" s="16"/>
    </row>
    <row r="97" spans="7:7" x14ac:dyDescent="0.3">
      <c r="G97" s="16"/>
    </row>
    <row r="98" spans="7:7" x14ac:dyDescent="0.3">
      <c r="G98" s="16"/>
    </row>
    <row r="99" spans="7:7" x14ac:dyDescent="0.3">
      <c r="G99" s="16"/>
    </row>
    <row r="100" spans="7:7" x14ac:dyDescent="0.3">
      <c r="G100" s="16"/>
    </row>
    <row r="101" spans="7:7" x14ac:dyDescent="0.3">
      <c r="G101" s="16"/>
    </row>
    <row r="102" spans="7:7" x14ac:dyDescent="0.3">
      <c r="G102" s="16"/>
    </row>
    <row r="103" spans="7:7" x14ac:dyDescent="0.3">
      <c r="G103" s="16"/>
    </row>
    <row r="104" spans="7:7" x14ac:dyDescent="0.3">
      <c r="G104" s="16"/>
    </row>
    <row r="105" spans="7:7" x14ac:dyDescent="0.3">
      <c r="G105" s="16"/>
    </row>
    <row r="106" spans="7:7" x14ac:dyDescent="0.3">
      <c r="G106" s="16"/>
    </row>
    <row r="107" spans="7:7" x14ac:dyDescent="0.3">
      <c r="G107" s="16"/>
    </row>
    <row r="108" spans="7:7" x14ac:dyDescent="0.3">
      <c r="G108" s="16"/>
    </row>
    <row r="109" spans="7:7" x14ac:dyDescent="0.3">
      <c r="G109" s="16"/>
    </row>
    <row r="110" spans="7:7" x14ac:dyDescent="0.3">
      <c r="G110" s="16"/>
    </row>
    <row r="111" spans="7:7" x14ac:dyDescent="0.3">
      <c r="G111" s="16"/>
    </row>
    <row r="112" spans="7:7" x14ac:dyDescent="0.3">
      <c r="G112" s="16"/>
    </row>
    <row r="113" spans="7:7" x14ac:dyDescent="0.3">
      <c r="G113" s="16"/>
    </row>
    <row r="114" spans="7:7" x14ac:dyDescent="0.3">
      <c r="G114" s="16"/>
    </row>
    <row r="115" spans="7:7" x14ac:dyDescent="0.3">
      <c r="G115" s="16"/>
    </row>
    <row r="116" spans="7:7" x14ac:dyDescent="0.3">
      <c r="G116" s="16"/>
    </row>
    <row r="117" spans="7:7" x14ac:dyDescent="0.3">
      <c r="G117" s="16"/>
    </row>
    <row r="118" spans="7:7" x14ac:dyDescent="0.3">
      <c r="G118" s="16"/>
    </row>
    <row r="119" spans="7:7" x14ac:dyDescent="0.3">
      <c r="G119" s="16"/>
    </row>
    <row r="120" spans="7:7" x14ac:dyDescent="0.3">
      <c r="G120" s="16"/>
    </row>
    <row r="121" spans="7:7" x14ac:dyDescent="0.3">
      <c r="G121" s="16"/>
    </row>
    <row r="122" spans="7:7" x14ac:dyDescent="0.3">
      <c r="G122" s="16"/>
    </row>
    <row r="123" spans="7:7" x14ac:dyDescent="0.3">
      <c r="G123" s="16"/>
    </row>
    <row r="124" spans="7:7" x14ac:dyDescent="0.3">
      <c r="G124" s="16"/>
    </row>
    <row r="125" spans="7:7" x14ac:dyDescent="0.3">
      <c r="G125" s="16"/>
    </row>
    <row r="126" spans="7:7" x14ac:dyDescent="0.3">
      <c r="G126" s="16"/>
    </row>
    <row r="127" spans="7:7" x14ac:dyDescent="0.3">
      <c r="G127" s="16"/>
    </row>
    <row r="128" spans="7:7" x14ac:dyDescent="0.3">
      <c r="G128" s="16"/>
    </row>
    <row r="129" spans="7:7" x14ac:dyDescent="0.3">
      <c r="G129" s="16"/>
    </row>
    <row r="130" spans="7:7" x14ac:dyDescent="0.3">
      <c r="G130" s="16"/>
    </row>
    <row r="131" spans="7:7" x14ac:dyDescent="0.3">
      <c r="G131" s="16"/>
    </row>
    <row r="132" spans="7:7" x14ac:dyDescent="0.3">
      <c r="G132" s="16"/>
    </row>
    <row r="133" spans="7:7" x14ac:dyDescent="0.3">
      <c r="G133" s="16"/>
    </row>
    <row r="134" spans="7:7" x14ac:dyDescent="0.3">
      <c r="G134" s="16"/>
    </row>
    <row r="135" spans="7:7" x14ac:dyDescent="0.3">
      <c r="G135" s="16"/>
    </row>
    <row r="136" spans="7:7" x14ac:dyDescent="0.3">
      <c r="G136" s="16"/>
    </row>
    <row r="137" spans="7:7" x14ac:dyDescent="0.3">
      <c r="G137" s="16"/>
    </row>
    <row r="138" spans="7:7" x14ac:dyDescent="0.3">
      <c r="G138" s="16"/>
    </row>
    <row r="139" spans="7:7" x14ac:dyDescent="0.3">
      <c r="G139" s="16"/>
    </row>
    <row r="140" spans="7:7" x14ac:dyDescent="0.3">
      <c r="G140" s="16"/>
    </row>
    <row r="141" spans="7:7" x14ac:dyDescent="0.3">
      <c r="G141" s="16"/>
    </row>
    <row r="142" spans="7:7" x14ac:dyDescent="0.3">
      <c r="G142" s="16"/>
    </row>
    <row r="143" spans="7:7" x14ac:dyDescent="0.3">
      <c r="G143" s="16"/>
    </row>
    <row r="144" spans="7:7" x14ac:dyDescent="0.3">
      <c r="G144" s="16"/>
    </row>
    <row r="145" spans="7:7" x14ac:dyDescent="0.3">
      <c r="G145" s="16"/>
    </row>
    <row r="146" spans="7:7" x14ac:dyDescent="0.3">
      <c r="G146" s="16"/>
    </row>
    <row r="147" spans="7:7" x14ac:dyDescent="0.3">
      <c r="G147" s="16"/>
    </row>
    <row r="148" spans="7:7" x14ac:dyDescent="0.3">
      <c r="G148" s="16"/>
    </row>
    <row r="149" spans="7:7" x14ac:dyDescent="0.3">
      <c r="G149" s="16"/>
    </row>
    <row r="150" spans="7:7" x14ac:dyDescent="0.3">
      <c r="G150" s="16"/>
    </row>
    <row r="151" spans="7:7" x14ac:dyDescent="0.3">
      <c r="G151" s="16"/>
    </row>
    <row r="152" spans="7:7" x14ac:dyDescent="0.3">
      <c r="G152" s="16"/>
    </row>
    <row r="153" spans="7:7" x14ac:dyDescent="0.3">
      <c r="G153" s="16"/>
    </row>
    <row r="154" spans="7:7" x14ac:dyDescent="0.3">
      <c r="G154" s="16"/>
    </row>
    <row r="155" spans="7:7" x14ac:dyDescent="0.3">
      <c r="G155" s="16"/>
    </row>
    <row r="156" spans="7:7" x14ac:dyDescent="0.3">
      <c r="G156" s="16"/>
    </row>
    <row r="157" spans="7:7" x14ac:dyDescent="0.3">
      <c r="G157" s="16"/>
    </row>
    <row r="158" spans="7:7" x14ac:dyDescent="0.3">
      <c r="G158" s="16"/>
    </row>
    <row r="159" spans="7:7" x14ac:dyDescent="0.3">
      <c r="G159" s="16"/>
    </row>
    <row r="160" spans="7:7" x14ac:dyDescent="0.3">
      <c r="G160" s="16"/>
    </row>
    <row r="161" spans="7:7" x14ac:dyDescent="0.3">
      <c r="G161" s="16"/>
    </row>
    <row r="162" spans="7:7" x14ac:dyDescent="0.3">
      <c r="G162" s="16"/>
    </row>
    <row r="163" spans="7:7" x14ac:dyDescent="0.3">
      <c r="G163" s="16"/>
    </row>
    <row r="164" spans="7:7" x14ac:dyDescent="0.3">
      <c r="G164" s="16"/>
    </row>
    <row r="165" spans="7:7" x14ac:dyDescent="0.3">
      <c r="G165" s="16"/>
    </row>
    <row r="166" spans="7:7" x14ac:dyDescent="0.3">
      <c r="G166" s="16"/>
    </row>
    <row r="167" spans="7:7" x14ac:dyDescent="0.3">
      <c r="G167" s="16"/>
    </row>
    <row r="168" spans="7:7" x14ac:dyDescent="0.3">
      <c r="G168" s="16"/>
    </row>
    <row r="169" spans="7:7" x14ac:dyDescent="0.3">
      <c r="G169" s="16"/>
    </row>
    <row r="170" spans="7:7" x14ac:dyDescent="0.3">
      <c r="G170" s="16"/>
    </row>
    <row r="171" spans="7:7" x14ac:dyDescent="0.3">
      <c r="G171" s="16"/>
    </row>
    <row r="172" spans="7:7" x14ac:dyDescent="0.3">
      <c r="G172" s="16"/>
    </row>
    <row r="173" spans="7:7" x14ac:dyDescent="0.3">
      <c r="G173" s="16"/>
    </row>
    <row r="174" spans="7:7" x14ac:dyDescent="0.3">
      <c r="G174" s="16"/>
    </row>
    <row r="175" spans="7:7" x14ac:dyDescent="0.3">
      <c r="G175" s="16"/>
    </row>
    <row r="176" spans="7:7" x14ac:dyDescent="0.3">
      <c r="G176" s="16"/>
    </row>
    <row r="177" spans="7:7" x14ac:dyDescent="0.3">
      <c r="G177" s="16"/>
    </row>
    <row r="178" spans="7:7" x14ac:dyDescent="0.3">
      <c r="G178" s="16"/>
    </row>
    <row r="179" spans="7:7" x14ac:dyDescent="0.3">
      <c r="G179" s="16"/>
    </row>
    <row r="180" spans="7:7" x14ac:dyDescent="0.3">
      <c r="G180" s="16"/>
    </row>
    <row r="181" spans="7:7" x14ac:dyDescent="0.3">
      <c r="G181" s="16"/>
    </row>
    <row r="182" spans="7:7" x14ac:dyDescent="0.3">
      <c r="G182" s="16"/>
    </row>
    <row r="183" spans="7:7" x14ac:dyDescent="0.3">
      <c r="G183" s="16"/>
    </row>
    <row r="184" spans="7:7" x14ac:dyDescent="0.3">
      <c r="G184" s="16"/>
    </row>
    <row r="185" spans="7:7" x14ac:dyDescent="0.3">
      <c r="G185" s="16"/>
    </row>
    <row r="186" spans="7:7" x14ac:dyDescent="0.3">
      <c r="G186" s="16"/>
    </row>
    <row r="187" spans="7:7" x14ac:dyDescent="0.3">
      <c r="G187" s="16"/>
    </row>
    <row r="188" spans="7:7" x14ac:dyDescent="0.3">
      <c r="G188" s="16"/>
    </row>
    <row r="189" spans="7:7" x14ac:dyDescent="0.3">
      <c r="G189" s="16"/>
    </row>
    <row r="190" spans="7:7" x14ac:dyDescent="0.3">
      <c r="G190" s="16"/>
    </row>
    <row r="191" spans="7:7" x14ac:dyDescent="0.3">
      <c r="G191" s="16"/>
    </row>
    <row r="192" spans="7:7" x14ac:dyDescent="0.3">
      <c r="G192" s="16"/>
    </row>
    <row r="193" spans="7:7" x14ac:dyDescent="0.3">
      <c r="G193" s="16"/>
    </row>
    <row r="194" spans="7:7" x14ac:dyDescent="0.3">
      <c r="G194" s="16"/>
    </row>
    <row r="195" spans="7:7" x14ac:dyDescent="0.3">
      <c r="G195" s="16"/>
    </row>
    <row r="196" spans="7:7" x14ac:dyDescent="0.3">
      <c r="G196" s="16"/>
    </row>
    <row r="197" spans="7:7" x14ac:dyDescent="0.3">
      <c r="G197" s="16"/>
    </row>
    <row r="198" spans="7:7" x14ac:dyDescent="0.3">
      <c r="G198" s="16"/>
    </row>
    <row r="199" spans="7:7" x14ac:dyDescent="0.3">
      <c r="G199" s="16"/>
    </row>
    <row r="200" spans="7:7" x14ac:dyDescent="0.3">
      <c r="G200" s="16"/>
    </row>
    <row r="201" spans="7:7" x14ac:dyDescent="0.3">
      <c r="G201" s="16"/>
    </row>
    <row r="202" spans="7:7" x14ac:dyDescent="0.3">
      <c r="G202" s="16"/>
    </row>
    <row r="203" spans="7:7" x14ac:dyDescent="0.3">
      <c r="G203" s="16"/>
    </row>
    <row r="204" spans="7:7" x14ac:dyDescent="0.3">
      <c r="G204" s="16"/>
    </row>
    <row r="205" spans="7:7" x14ac:dyDescent="0.3">
      <c r="G205" s="16"/>
    </row>
    <row r="206" spans="7:7" x14ac:dyDescent="0.3">
      <c r="G206" s="16"/>
    </row>
    <row r="207" spans="7:7" x14ac:dyDescent="0.3">
      <c r="G207" s="16"/>
    </row>
    <row r="208" spans="7:7" x14ac:dyDescent="0.3">
      <c r="G208" s="16"/>
    </row>
    <row r="209" spans="7:7" x14ac:dyDescent="0.3">
      <c r="G209" s="16"/>
    </row>
    <row r="210" spans="7:7" x14ac:dyDescent="0.3">
      <c r="G210" s="16"/>
    </row>
    <row r="211" spans="7:7" x14ac:dyDescent="0.3">
      <c r="G211" s="16"/>
    </row>
    <row r="212" spans="7:7" x14ac:dyDescent="0.3">
      <c r="G212" s="16"/>
    </row>
    <row r="213" spans="7:7" x14ac:dyDescent="0.3">
      <c r="G213" s="16"/>
    </row>
    <row r="214" spans="7:7" x14ac:dyDescent="0.3">
      <c r="G214" s="16"/>
    </row>
    <row r="215" spans="7:7" x14ac:dyDescent="0.3">
      <c r="G215" s="16"/>
    </row>
    <row r="216" spans="7:7" x14ac:dyDescent="0.3">
      <c r="G216" s="16"/>
    </row>
    <row r="217" spans="7:7" x14ac:dyDescent="0.3">
      <c r="G217" s="16"/>
    </row>
    <row r="218" spans="7:7" x14ac:dyDescent="0.3">
      <c r="G218" s="16"/>
    </row>
    <row r="219" spans="7:7" x14ac:dyDescent="0.3">
      <c r="G219" s="16"/>
    </row>
    <row r="220" spans="7:7" x14ac:dyDescent="0.3">
      <c r="G220" s="16"/>
    </row>
    <row r="221" spans="7:7" x14ac:dyDescent="0.3">
      <c r="G221" s="16"/>
    </row>
    <row r="222" spans="7:7" x14ac:dyDescent="0.3">
      <c r="G222" s="16"/>
    </row>
    <row r="223" spans="7:7" x14ac:dyDescent="0.3">
      <c r="G223" s="16"/>
    </row>
    <row r="224" spans="7:7" x14ac:dyDescent="0.3">
      <c r="G224" s="16"/>
    </row>
    <row r="225" spans="7:7" x14ac:dyDescent="0.3">
      <c r="G225" s="16"/>
    </row>
    <row r="226" spans="7:7" x14ac:dyDescent="0.3">
      <c r="G226" s="16"/>
    </row>
    <row r="227" spans="7:7" x14ac:dyDescent="0.3">
      <c r="G227" s="16"/>
    </row>
    <row r="228" spans="7:7" x14ac:dyDescent="0.3">
      <c r="G228" s="16"/>
    </row>
    <row r="229" spans="7:7" x14ac:dyDescent="0.3">
      <c r="G229" s="16"/>
    </row>
    <row r="230" spans="7:7" x14ac:dyDescent="0.3">
      <c r="G230" s="16"/>
    </row>
    <row r="231" spans="7:7" x14ac:dyDescent="0.3">
      <c r="G231" s="16"/>
    </row>
    <row r="232" spans="7:7" x14ac:dyDescent="0.3">
      <c r="G232" s="16"/>
    </row>
    <row r="233" spans="7:7" x14ac:dyDescent="0.3">
      <c r="G233" s="16"/>
    </row>
    <row r="234" spans="7:7" x14ac:dyDescent="0.3">
      <c r="G234" s="16"/>
    </row>
    <row r="235" spans="7:7" x14ac:dyDescent="0.3">
      <c r="G235" s="16"/>
    </row>
    <row r="236" spans="7:7" x14ac:dyDescent="0.3">
      <c r="G236" s="16"/>
    </row>
    <row r="237" spans="7:7" x14ac:dyDescent="0.3">
      <c r="G237" s="16"/>
    </row>
    <row r="238" spans="7:7" x14ac:dyDescent="0.3">
      <c r="G238" s="16"/>
    </row>
    <row r="239" spans="7:7" x14ac:dyDescent="0.3">
      <c r="G239" s="16"/>
    </row>
    <row r="240" spans="7:7" x14ac:dyDescent="0.3">
      <c r="G240" s="16"/>
    </row>
    <row r="241" spans="7:7" x14ac:dyDescent="0.3">
      <c r="G241" s="16"/>
    </row>
    <row r="242" spans="7:7" x14ac:dyDescent="0.3">
      <c r="G242" s="16"/>
    </row>
    <row r="243" spans="7:7" x14ac:dyDescent="0.3">
      <c r="G243" s="16"/>
    </row>
    <row r="244" spans="7:7" x14ac:dyDescent="0.3">
      <c r="G244" s="16"/>
    </row>
    <row r="245" spans="7:7" x14ac:dyDescent="0.3">
      <c r="G245" s="16"/>
    </row>
    <row r="246" spans="7:7" x14ac:dyDescent="0.3">
      <c r="G246" s="16"/>
    </row>
    <row r="247" spans="7:7" x14ac:dyDescent="0.3">
      <c r="G247" s="16"/>
    </row>
    <row r="248" spans="7:7" x14ac:dyDescent="0.3">
      <c r="G248" s="16"/>
    </row>
    <row r="249" spans="7:7" x14ac:dyDescent="0.3">
      <c r="G249" s="16"/>
    </row>
    <row r="250" spans="7:7" x14ac:dyDescent="0.3">
      <c r="G250" s="16"/>
    </row>
    <row r="251" spans="7:7" x14ac:dyDescent="0.3">
      <c r="G251" s="16"/>
    </row>
    <row r="252" spans="7:7" x14ac:dyDescent="0.3">
      <c r="G252" s="16"/>
    </row>
    <row r="253" spans="7:7" x14ac:dyDescent="0.3">
      <c r="G253" s="16"/>
    </row>
    <row r="254" spans="7:7" x14ac:dyDescent="0.3">
      <c r="G254" s="16"/>
    </row>
    <row r="255" spans="7:7" x14ac:dyDescent="0.3">
      <c r="G255" s="16"/>
    </row>
    <row r="256" spans="7:7" x14ac:dyDescent="0.3">
      <c r="G256" s="16"/>
    </row>
    <row r="257" spans="7:7" x14ac:dyDescent="0.3">
      <c r="G257" s="16"/>
    </row>
    <row r="258" spans="7:7" x14ac:dyDescent="0.3">
      <c r="G258" s="16"/>
    </row>
    <row r="259" spans="7:7" x14ac:dyDescent="0.3">
      <c r="G259" s="16"/>
    </row>
    <row r="260" spans="7:7" x14ac:dyDescent="0.3">
      <c r="G260" s="16"/>
    </row>
    <row r="261" spans="7:7" x14ac:dyDescent="0.3">
      <c r="G261" s="16"/>
    </row>
    <row r="262" spans="7:7" x14ac:dyDescent="0.3">
      <c r="G262" s="16"/>
    </row>
    <row r="263" spans="7:7" x14ac:dyDescent="0.3">
      <c r="G263" s="16"/>
    </row>
    <row r="264" spans="7:7" x14ac:dyDescent="0.3">
      <c r="G264" s="16"/>
    </row>
    <row r="265" spans="7:7" x14ac:dyDescent="0.3">
      <c r="G265" s="16"/>
    </row>
    <row r="266" spans="7:7" x14ac:dyDescent="0.3">
      <c r="G266" s="16"/>
    </row>
    <row r="267" spans="7:7" x14ac:dyDescent="0.3">
      <c r="G267" s="16"/>
    </row>
    <row r="268" spans="7:7" x14ac:dyDescent="0.3">
      <c r="G268" s="16"/>
    </row>
    <row r="269" spans="7:7" x14ac:dyDescent="0.3">
      <c r="G269" s="16"/>
    </row>
    <row r="270" spans="7:7" x14ac:dyDescent="0.3">
      <c r="G270" s="16"/>
    </row>
    <row r="271" spans="7:7" x14ac:dyDescent="0.3">
      <c r="G271" s="16"/>
    </row>
    <row r="272" spans="7:7" x14ac:dyDescent="0.3">
      <c r="G272" s="16"/>
    </row>
    <row r="273" spans="7:7" x14ac:dyDescent="0.3">
      <c r="G273" s="16"/>
    </row>
    <row r="274" spans="7:7" x14ac:dyDescent="0.3">
      <c r="G274" s="16"/>
    </row>
    <row r="275" spans="7:7" x14ac:dyDescent="0.3">
      <c r="G275" s="16"/>
    </row>
    <row r="276" spans="7:7" x14ac:dyDescent="0.3">
      <c r="G276" s="16"/>
    </row>
    <row r="277" spans="7:7" x14ac:dyDescent="0.3">
      <c r="G277" s="16"/>
    </row>
    <row r="278" spans="7:7" x14ac:dyDescent="0.3">
      <c r="G278" s="16"/>
    </row>
    <row r="279" spans="7:7" x14ac:dyDescent="0.3">
      <c r="G279" s="16"/>
    </row>
    <row r="280" spans="7:7" x14ac:dyDescent="0.3">
      <c r="G280" s="16"/>
    </row>
    <row r="281" spans="7:7" x14ac:dyDescent="0.3">
      <c r="G281" s="16"/>
    </row>
    <row r="282" spans="7:7" x14ac:dyDescent="0.3">
      <c r="G282" s="16"/>
    </row>
    <row r="283" spans="7:7" x14ac:dyDescent="0.3">
      <c r="G283" s="16"/>
    </row>
    <row r="284" spans="7:7" x14ac:dyDescent="0.3">
      <c r="G284" s="16"/>
    </row>
    <row r="285" spans="7:7" x14ac:dyDescent="0.3">
      <c r="G285" s="16"/>
    </row>
    <row r="286" spans="7:7" x14ac:dyDescent="0.3">
      <c r="G286" s="16"/>
    </row>
    <row r="287" spans="7:7" x14ac:dyDescent="0.3">
      <c r="G287" s="16"/>
    </row>
    <row r="288" spans="7:7" x14ac:dyDescent="0.3">
      <c r="G288" s="16"/>
    </row>
    <row r="289" spans="7:7" x14ac:dyDescent="0.3">
      <c r="G289" s="16"/>
    </row>
    <row r="290" spans="7:7" x14ac:dyDescent="0.3">
      <c r="G290" s="16"/>
    </row>
    <row r="291" spans="7:7" x14ac:dyDescent="0.3">
      <c r="G291" s="16"/>
    </row>
    <row r="292" spans="7:7" x14ac:dyDescent="0.3">
      <c r="G292" s="16"/>
    </row>
    <row r="293" spans="7:7" x14ac:dyDescent="0.3">
      <c r="G293" s="16"/>
    </row>
    <row r="294" spans="7:7" x14ac:dyDescent="0.3">
      <c r="G294" s="16"/>
    </row>
    <row r="295" spans="7:7" x14ac:dyDescent="0.3">
      <c r="G295" s="16"/>
    </row>
    <row r="296" spans="7:7" x14ac:dyDescent="0.3">
      <c r="G296" s="16"/>
    </row>
    <row r="297" spans="7:7" x14ac:dyDescent="0.3">
      <c r="G297" s="16"/>
    </row>
    <row r="298" spans="7:7" x14ac:dyDescent="0.3">
      <c r="G298" s="16"/>
    </row>
    <row r="299" spans="7:7" x14ac:dyDescent="0.3">
      <c r="G299" s="16"/>
    </row>
    <row r="300" spans="7:7" x14ac:dyDescent="0.3">
      <c r="G300" s="16"/>
    </row>
    <row r="301" spans="7:7" x14ac:dyDescent="0.3">
      <c r="G301" s="16"/>
    </row>
    <row r="302" spans="7:7" x14ac:dyDescent="0.3">
      <c r="G302" s="16"/>
    </row>
    <row r="303" spans="7:7" x14ac:dyDescent="0.3">
      <c r="G303" s="16"/>
    </row>
    <row r="304" spans="7:7" x14ac:dyDescent="0.3">
      <c r="G304" s="16"/>
    </row>
    <row r="305" spans="7:7" x14ac:dyDescent="0.3">
      <c r="G305" s="16"/>
    </row>
    <row r="306" spans="7:7" x14ac:dyDescent="0.3">
      <c r="G306" s="16"/>
    </row>
    <row r="307" spans="7:7" x14ac:dyDescent="0.3">
      <c r="G307" s="16"/>
    </row>
    <row r="308" spans="7:7" x14ac:dyDescent="0.3">
      <c r="G308" s="16"/>
    </row>
    <row r="309" spans="7:7" x14ac:dyDescent="0.3">
      <c r="G309" s="16"/>
    </row>
    <row r="310" spans="7:7" x14ac:dyDescent="0.3">
      <c r="G310" s="16"/>
    </row>
    <row r="311" spans="7:7" x14ac:dyDescent="0.3">
      <c r="G311" s="16"/>
    </row>
    <row r="312" spans="7:7" x14ac:dyDescent="0.3">
      <c r="G312" s="16"/>
    </row>
    <row r="313" spans="7:7" x14ac:dyDescent="0.3">
      <c r="G313" s="16"/>
    </row>
    <row r="314" spans="7:7" x14ac:dyDescent="0.3">
      <c r="G314" s="16"/>
    </row>
    <row r="315" spans="7:7" x14ac:dyDescent="0.3">
      <c r="G315" s="16"/>
    </row>
    <row r="316" spans="7:7" x14ac:dyDescent="0.3">
      <c r="G316" s="16"/>
    </row>
    <row r="317" spans="7:7" x14ac:dyDescent="0.3">
      <c r="G317" s="16"/>
    </row>
    <row r="318" spans="7:7" x14ac:dyDescent="0.3">
      <c r="G318" s="16"/>
    </row>
    <row r="319" spans="7:7" x14ac:dyDescent="0.3">
      <c r="G319" s="16"/>
    </row>
    <row r="320" spans="7:7" x14ac:dyDescent="0.3">
      <c r="G320" s="16"/>
    </row>
    <row r="321" spans="7:7" x14ac:dyDescent="0.3">
      <c r="G321" s="16"/>
    </row>
    <row r="322" spans="7:7" x14ac:dyDescent="0.3">
      <c r="G322" s="16"/>
    </row>
    <row r="323" spans="7:7" x14ac:dyDescent="0.3">
      <c r="G323" s="16"/>
    </row>
    <row r="324" spans="7:7" x14ac:dyDescent="0.3">
      <c r="G324" s="16"/>
    </row>
    <row r="325" spans="7:7" x14ac:dyDescent="0.3">
      <c r="G325" s="16"/>
    </row>
    <row r="326" spans="7:7" x14ac:dyDescent="0.3">
      <c r="G326" s="16"/>
    </row>
    <row r="327" spans="7:7" x14ac:dyDescent="0.3">
      <c r="G327" s="16"/>
    </row>
    <row r="328" spans="7:7" x14ac:dyDescent="0.3">
      <c r="G328" s="16"/>
    </row>
    <row r="329" spans="7:7" x14ac:dyDescent="0.3">
      <c r="G329" s="16"/>
    </row>
    <row r="330" spans="7:7" x14ac:dyDescent="0.3">
      <c r="G330" s="16"/>
    </row>
    <row r="331" spans="7:7" x14ac:dyDescent="0.3">
      <c r="G331" s="16"/>
    </row>
    <row r="332" spans="7:7" x14ac:dyDescent="0.3">
      <c r="G332" s="16"/>
    </row>
    <row r="333" spans="7:7" x14ac:dyDescent="0.3">
      <c r="G333" s="16"/>
    </row>
    <row r="334" spans="7:7" x14ac:dyDescent="0.3">
      <c r="G334" s="16"/>
    </row>
    <row r="335" spans="7:7" x14ac:dyDescent="0.3">
      <c r="G335" s="16"/>
    </row>
    <row r="336" spans="7:7" x14ac:dyDescent="0.3">
      <c r="G336" s="16"/>
    </row>
    <row r="337" spans="7:7" x14ac:dyDescent="0.3">
      <c r="G337" s="16"/>
    </row>
    <row r="338" spans="7:7" x14ac:dyDescent="0.3">
      <c r="G338" s="16"/>
    </row>
    <row r="339" spans="7:7" x14ac:dyDescent="0.3">
      <c r="G339" s="16"/>
    </row>
    <row r="340" spans="7:7" x14ac:dyDescent="0.3">
      <c r="G340" s="16"/>
    </row>
    <row r="341" spans="7:7" x14ac:dyDescent="0.3">
      <c r="G341" s="16"/>
    </row>
    <row r="342" spans="7:7" x14ac:dyDescent="0.3">
      <c r="G342" s="16"/>
    </row>
    <row r="343" spans="7:7" x14ac:dyDescent="0.3">
      <c r="G343" s="16"/>
    </row>
    <row r="344" spans="7:7" x14ac:dyDescent="0.3">
      <c r="G344" s="16"/>
    </row>
    <row r="345" spans="7:7" x14ac:dyDescent="0.3">
      <c r="G345" s="16"/>
    </row>
    <row r="346" spans="7:7" x14ac:dyDescent="0.3">
      <c r="G346" s="16"/>
    </row>
    <row r="347" spans="7:7" x14ac:dyDescent="0.3">
      <c r="G347" s="16"/>
    </row>
    <row r="348" spans="7:7" x14ac:dyDescent="0.3">
      <c r="G348" s="16"/>
    </row>
    <row r="349" spans="7:7" x14ac:dyDescent="0.3">
      <c r="G349" s="16"/>
    </row>
    <row r="350" spans="7:7" x14ac:dyDescent="0.3">
      <c r="G350" s="16"/>
    </row>
    <row r="351" spans="7:7" x14ac:dyDescent="0.3">
      <c r="G351" s="16"/>
    </row>
    <row r="352" spans="7:7" x14ac:dyDescent="0.3">
      <c r="G352" s="16"/>
    </row>
    <row r="353" spans="7:7" x14ac:dyDescent="0.3">
      <c r="G353" s="16"/>
    </row>
    <row r="354" spans="7:7" x14ac:dyDescent="0.3">
      <c r="G354" s="16"/>
    </row>
    <row r="355" spans="7:7" x14ac:dyDescent="0.3">
      <c r="G355" s="16"/>
    </row>
    <row r="356" spans="7:7" x14ac:dyDescent="0.3">
      <c r="G356" s="16"/>
    </row>
    <row r="357" spans="7:7" x14ac:dyDescent="0.3">
      <c r="G357" s="16"/>
    </row>
    <row r="358" spans="7:7" x14ac:dyDescent="0.3">
      <c r="G358" s="16"/>
    </row>
    <row r="359" spans="7:7" x14ac:dyDescent="0.3">
      <c r="G359" s="16"/>
    </row>
    <row r="360" spans="7:7" x14ac:dyDescent="0.3">
      <c r="G360" s="16"/>
    </row>
    <row r="361" spans="7:7" x14ac:dyDescent="0.3">
      <c r="G361" s="16"/>
    </row>
    <row r="362" spans="7:7" x14ac:dyDescent="0.3">
      <c r="G362" s="16"/>
    </row>
    <row r="363" spans="7:7" x14ac:dyDescent="0.3">
      <c r="G363" s="16"/>
    </row>
    <row r="364" spans="7:7" x14ac:dyDescent="0.3">
      <c r="G364" s="16"/>
    </row>
    <row r="365" spans="7:7" x14ac:dyDescent="0.3">
      <c r="G365" s="16"/>
    </row>
    <row r="366" spans="7:7" x14ac:dyDescent="0.3">
      <c r="G366" s="16"/>
    </row>
    <row r="367" spans="7:7" x14ac:dyDescent="0.3">
      <c r="G367" s="16"/>
    </row>
    <row r="368" spans="7:7" x14ac:dyDescent="0.3">
      <c r="G368" s="16"/>
    </row>
    <row r="369" spans="7:7" x14ac:dyDescent="0.3">
      <c r="G369" s="16"/>
    </row>
    <row r="370" spans="7:7" x14ac:dyDescent="0.3">
      <c r="G370" s="16"/>
    </row>
    <row r="371" spans="7:7" x14ac:dyDescent="0.3">
      <c r="G371" s="16"/>
    </row>
    <row r="372" spans="7:7" x14ac:dyDescent="0.3">
      <c r="G372" s="16"/>
    </row>
    <row r="373" spans="7:7" x14ac:dyDescent="0.3">
      <c r="G373" s="16"/>
    </row>
    <row r="374" spans="7:7" x14ac:dyDescent="0.3">
      <c r="G374" s="16"/>
    </row>
    <row r="375" spans="7:7" x14ac:dyDescent="0.3">
      <c r="G375" s="16"/>
    </row>
    <row r="376" spans="7:7" x14ac:dyDescent="0.3">
      <c r="G376" s="16"/>
    </row>
    <row r="377" spans="7:7" x14ac:dyDescent="0.3">
      <c r="G377" s="16"/>
    </row>
    <row r="378" spans="7:7" x14ac:dyDescent="0.3">
      <c r="G378" s="16"/>
    </row>
    <row r="379" spans="7:7" x14ac:dyDescent="0.3">
      <c r="G379" s="16"/>
    </row>
    <row r="380" spans="7:7" x14ac:dyDescent="0.3">
      <c r="G380" s="16"/>
    </row>
    <row r="381" spans="7:7" x14ac:dyDescent="0.3">
      <c r="G381" s="16"/>
    </row>
    <row r="382" spans="7:7" x14ac:dyDescent="0.3">
      <c r="G382" s="16"/>
    </row>
    <row r="383" spans="7:7" x14ac:dyDescent="0.3">
      <c r="G383" s="16"/>
    </row>
    <row r="384" spans="7:7" x14ac:dyDescent="0.3">
      <c r="G384" s="16"/>
    </row>
    <row r="385" spans="7:7" x14ac:dyDescent="0.3">
      <c r="G385" s="16"/>
    </row>
    <row r="386" spans="7:7" x14ac:dyDescent="0.3">
      <c r="G386" s="16"/>
    </row>
    <row r="387" spans="7:7" x14ac:dyDescent="0.3">
      <c r="G387" s="16"/>
    </row>
    <row r="388" spans="7:7" x14ac:dyDescent="0.3">
      <c r="G388" s="16"/>
    </row>
    <row r="389" spans="7:7" x14ac:dyDescent="0.3">
      <c r="G389" s="16"/>
    </row>
    <row r="390" spans="7:7" x14ac:dyDescent="0.3">
      <c r="G390" s="16"/>
    </row>
    <row r="391" spans="7:7" x14ac:dyDescent="0.3">
      <c r="G391" s="16"/>
    </row>
    <row r="392" spans="7:7" x14ac:dyDescent="0.3">
      <c r="G392" s="16"/>
    </row>
    <row r="393" spans="7:7" x14ac:dyDescent="0.3">
      <c r="G393" s="16"/>
    </row>
    <row r="394" spans="7:7" x14ac:dyDescent="0.3">
      <c r="G394" s="16"/>
    </row>
    <row r="395" spans="7:7" x14ac:dyDescent="0.3">
      <c r="G395" s="16"/>
    </row>
    <row r="396" spans="7:7" x14ac:dyDescent="0.3">
      <c r="G396" s="16"/>
    </row>
    <row r="397" spans="7:7" x14ac:dyDescent="0.3">
      <c r="G397" s="16"/>
    </row>
    <row r="398" spans="7:7" x14ac:dyDescent="0.3">
      <c r="G398" s="16"/>
    </row>
    <row r="399" spans="7:7" x14ac:dyDescent="0.3">
      <c r="G399" s="16"/>
    </row>
    <row r="400" spans="7:7" x14ac:dyDescent="0.3">
      <c r="G400" s="16"/>
    </row>
    <row r="401" spans="7:7" x14ac:dyDescent="0.3">
      <c r="G401" s="16"/>
    </row>
    <row r="402" spans="7:7" x14ac:dyDescent="0.3">
      <c r="G402" s="16"/>
    </row>
    <row r="403" spans="7:7" x14ac:dyDescent="0.3">
      <c r="G403" s="16"/>
    </row>
    <row r="404" spans="7:7" x14ac:dyDescent="0.3">
      <c r="G404" s="16"/>
    </row>
    <row r="405" spans="7:7" x14ac:dyDescent="0.3">
      <c r="G405" s="16"/>
    </row>
    <row r="406" spans="7:7" x14ac:dyDescent="0.3">
      <c r="G406" s="16"/>
    </row>
    <row r="407" spans="7:7" x14ac:dyDescent="0.3">
      <c r="G407" s="16"/>
    </row>
    <row r="408" spans="7:7" x14ac:dyDescent="0.3">
      <c r="G408" s="16"/>
    </row>
    <row r="409" spans="7:7" x14ac:dyDescent="0.3">
      <c r="G409" s="16"/>
    </row>
    <row r="410" spans="7:7" x14ac:dyDescent="0.3">
      <c r="G410" s="16"/>
    </row>
    <row r="411" spans="7:7" x14ac:dyDescent="0.3">
      <c r="G411" s="16"/>
    </row>
    <row r="412" spans="7:7" x14ac:dyDescent="0.3">
      <c r="G412" s="16"/>
    </row>
    <row r="413" spans="7:7" x14ac:dyDescent="0.3">
      <c r="G413" s="16"/>
    </row>
    <row r="414" spans="7:7" x14ac:dyDescent="0.3">
      <c r="G414" s="16"/>
    </row>
    <row r="415" spans="7:7" x14ac:dyDescent="0.3">
      <c r="G415" s="16"/>
    </row>
    <row r="416" spans="7:7" x14ac:dyDescent="0.3">
      <c r="G416" s="16"/>
    </row>
    <row r="417" spans="7:7" x14ac:dyDescent="0.3">
      <c r="G417" s="16"/>
    </row>
  </sheetData>
  <mergeCells count="14">
    <mergeCell ref="P1:Q1"/>
    <mergeCell ref="H1:H2"/>
    <mergeCell ref="L1:M1"/>
    <mergeCell ref="N1:O1"/>
    <mergeCell ref="A1:A2"/>
    <mergeCell ref="B1:B2"/>
    <mergeCell ref="C1:C2"/>
    <mergeCell ref="D1:D2"/>
    <mergeCell ref="G1:G2"/>
    <mergeCell ref="E1:E2"/>
    <mergeCell ref="F1:F2"/>
    <mergeCell ref="I1:I2"/>
    <mergeCell ref="J1:J2"/>
    <mergeCell ref="K1:K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6B78AB2AC8124899C9AA8EAD63B2D9" ma:contentTypeVersion="16" ma:contentTypeDescription="Een nieuw document maken." ma:contentTypeScope="" ma:versionID="4ed81042107da54605a3982bd0a3c800">
  <xsd:schema xmlns:xsd="http://www.w3.org/2001/XMLSchema" xmlns:xs="http://www.w3.org/2001/XMLSchema" xmlns:p="http://schemas.microsoft.com/office/2006/metadata/properties" xmlns:ns2="0f862354-056f-45f2-be19-b208e2ffcb36" xmlns:ns3="30ef9eb1-774c-4ce0-aadb-3f3586ffd65e" targetNamespace="http://schemas.microsoft.com/office/2006/metadata/properties" ma:root="true" ma:fieldsID="97ca89a45acec048e08d5890dcc0d416" ns2:_="" ns3:_="">
    <xsd:import namespace="0f862354-056f-45f2-be19-b208e2ffcb36"/>
    <xsd:import namespace="30ef9eb1-774c-4ce0-aadb-3f3586ffd6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862354-056f-45f2-be19-b208e2ffcb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e8ab9a66-27cd-47ce-a6ba-497e15afcb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ef9eb1-774c-4ce0-aadb-3f3586ffd65e"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b9423f7b-12d3-4db3-a48c-896e8b01f354}" ma:internalName="TaxCatchAll" ma:showField="CatchAllData" ma:web="30ef9eb1-774c-4ce0-aadb-3f3586ffd6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f862354-056f-45f2-be19-b208e2ffcb36">
      <Terms xmlns="http://schemas.microsoft.com/office/infopath/2007/PartnerControls"/>
    </lcf76f155ced4ddcb4097134ff3c332f>
    <TaxCatchAll xmlns="30ef9eb1-774c-4ce0-aadb-3f3586ffd65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0A5E20-C0EA-4179-946B-665500C3D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862354-056f-45f2-be19-b208e2ffcb36"/>
    <ds:schemaRef ds:uri="30ef9eb1-774c-4ce0-aadb-3f3586ffd6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8BCA51-A97B-4463-BBE6-9D261B6BF1F5}">
  <ds:schemaRefs>
    <ds:schemaRef ds:uri="http://purl.org/dc/dcmitype/"/>
    <ds:schemaRef ds:uri="http://schemas.microsoft.com/office/2006/documentManagement/types"/>
    <ds:schemaRef ds:uri="0f862354-056f-45f2-be19-b208e2ffcb36"/>
    <ds:schemaRef ds:uri="30ef9eb1-774c-4ce0-aadb-3f3586ffd65e"/>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B6A3104B-2A97-4E68-80CB-58014A6614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Uitleg   </vt:lpstr>
      <vt:lpstr>Investeringen</vt:lpstr>
      <vt:lpstr>Omzetting CO2 </vt:lpstr>
      <vt:lpstr>waarden</vt:lpstr>
      <vt:lpstr>Reporting to EASME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van Agtmaal</dc:creator>
  <cp:keywords/>
  <dc:description/>
  <cp:lastModifiedBy>Tine Weckhuyzen</cp:lastModifiedBy>
  <cp:revision/>
  <dcterms:created xsi:type="dcterms:W3CDTF">2018-11-26T08:38:07Z</dcterms:created>
  <dcterms:modified xsi:type="dcterms:W3CDTF">2023-01-19T14:09:50Z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0x010100CB6B78AB2AC8124899C9AA8EAD63B2D9</vt:lpwstr>
  </property>
  <property fmtid="{D5CDD505-2E9C-101B-9397-08002B2CF9AE}" pid="3" name="MediaServiceImageTags">
    <vt:lpwstr/>
  </property>
</Properties>
</file>